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A:\2. Qs\2025_Qs\Q4_25\0_FINALE\Exceluri\"/>
    </mc:Choice>
  </mc:AlternateContent>
  <xr:revisionPtr revIDLastSave="0" documentId="13_ncr:1_{33277E2F-DB46-4CF2-AE9D-3D9A45F2C501}" xr6:coauthVersionLast="47" xr6:coauthVersionMax="47" xr10:uidLastSave="{00000000-0000-0000-0000-000000000000}"/>
  <bookViews>
    <workbookView xWindow="-5805" yWindow="-21720" windowWidth="38640" windowHeight="21120" tabRatio="802" activeTab="1" xr2:uid="{00000000-000D-0000-FFFF-FFFF00000000}"/>
  </bookViews>
  <sheets>
    <sheet name="Index" sheetId="23" r:id="rId1"/>
    <sheet name="Privire de ansamblu" sheetId="19" r:id="rId2"/>
    <sheet name="Indicatori operationali" sheetId="15" r:id="rId3"/>
    <sheet name="Sit veniturilor &amp; cheltuielilor" sheetId="13" r:id="rId4"/>
    <sheet name="Pozitia financiara" sheetId="12" r:id="rId5"/>
    <sheet name="Fluxuri de trezorerie" sheetId="20" r:id="rId6"/>
    <sheet name="Vanzari pe segmente&amp;Active" sheetId="21" r:id="rId7"/>
    <sheet name="Investitii&amp;Rez expl inainte Dep" sheetId="22" r:id="rId8"/>
  </sheets>
  <definedNames>
    <definedName name="OLE_LINK1" localSheetId="2">'Indicatori operationali'!$D$28</definedName>
    <definedName name="OLE_LINK8" localSheetId="2">'Indicatori operationali'!#REF!</definedName>
    <definedName name="_xlnm.Print_Area" localSheetId="5">'Fluxuri de trezorerie'!$D$2:$D$39</definedName>
    <definedName name="_xlnm.Print_Area" localSheetId="2">'Indicatori operationali'!$D$1:$D$79</definedName>
    <definedName name="_xlnm.Print_Area" localSheetId="7">'Investitii&amp;Rez expl inainte Dep'!$D$6:$D$20</definedName>
    <definedName name="_xlnm.Print_Area" localSheetId="4">'Pozitia financiara'!$A$1:$A$47</definedName>
    <definedName name="_xlnm.Print_Area" localSheetId="1">'Privire de ansamblu'!$D$1:$D$74</definedName>
    <definedName name="_xlnm.Print_Area" localSheetId="3">'Sit veniturilor &amp; cheltuielilor'!$D$2:$D$50</definedName>
    <definedName name="_xlnm.Print_Area" localSheetId="6">'Vanzari pe segmente&amp;Active'!$D$1:$D$25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3" l="1"/>
  <c r="M35" i="13" s="1"/>
  <c r="G4" i="15"/>
  <c r="G64" i="15" s="1"/>
  <c r="H4" i="15"/>
  <c r="H64" i="15" s="1"/>
  <c r="I4" i="15"/>
  <c r="I7" i="13" s="1"/>
  <c r="J4" i="15"/>
  <c r="J14" i="15" s="1"/>
  <c r="K4" i="15"/>
  <c r="K64" i="15" s="1"/>
  <c r="L4" i="15"/>
  <c r="L14" i="15" s="1"/>
  <c r="M4" i="15"/>
  <c r="M14" i="15" s="1"/>
  <c r="N4" i="15"/>
  <c r="N72" i="15" s="1"/>
  <c r="O4" i="15"/>
  <c r="O14" i="15" s="1"/>
  <c r="P4" i="15"/>
  <c r="P14" i="15" s="1"/>
  <c r="Q4" i="15"/>
  <c r="Q14" i="15" s="1"/>
  <c r="R4" i="15"/>
  <c r="R14" i="15" s="1"/>
  <c r="S4" i="15"/>
  <c r="S14" i="15" s="1"/>
  <c r="T4" i="15"/>
  <c r="T14" i="15" s="1"/>
  <c r="U4" i="15"/>
  <c r="U14" i="15" s="1"/>
  <c r="V4" i="15"/>
  <c r="V14" i="15" s="1"/>
  <c r="W4" i="15"/>
  <c r="W14" i="15" s="1"/>
  <c r="X4" i="15"/>
  <c r="X14" i="15" s="1"/>
  <c r="Y4" i="15"/>
  <c r="Y14" i="15" s="1"/>
  <c r="Z4" i="15"/>
  <c r="Z14" i="15" s="1"/>
  <c r="AA4" i="15"/>
  <c r="AA14" i="15" s="1"/>
  <c r="AB4" i="15"/>
  <c r="AB14" i="15" s="1"/>
  <c r="H14" i="15"/>
  <c r="I14" i="15"/>
  <c r="G69" i="19"/>
  <c r="H69" i="19"/>
  <c r="I69" i="19"/>
  <c r="J69" i="19"/>
  <c r="K69" i="19"/>
  <c r="L69" i="19"/>
  <c r="M69" i="19"/>
  <c r="N69" i="19"/>
  <c r="O69" i="19"/>
  <c r="P69" i="19"/>
  <c r="Q69" i="19"/>
  <c r="R69" i="19"/>
  <c r="S69" i="19"/>
  <c r="T69" i="19"/>
  <c r="U69" i="19"/>
  <c r="V69" i="19"/>
  <c r="W69" i="19"/>
  <c r="X69" i="19"/>
  <c r="Y69" i="19"/>
  <c r="Z69" i="19"/>
  <c r="AA69" i="19"/>
  <c r="AB69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F4" i="15"/>
  <c r="F14" i="15" s="1"/>
  <c r="F69" i="19"/>
  <c r="F51" i="19"/>
  <c r="E51" i="19"/>
  <c r="E4" i="15"/>
  <c r="E7" i="13" s="1"/>
  <c r="E69" i="19"/>
  <c r="C4" i="15"/>
  <c r="C14" i="15" s="1"/>
  <c r="B4" i="15"/>
  <c r="B14" i="15" s="1"/>
  <c r="A4" i="15"/>
  <c r="A36" i="15" s="1"/>
  <c r="B51" i="19"/>
  <c r="C51" i="19"/>
  <c r="B69" i="19"/>
  <c r="C69" i="19"/>
  <c r="A51" i="19"/>
  <c r="A69" i="19"/>
  <c r="N7" i="13" l="1"/>
  <c r="N35" i="13" s="1"/>
  <c r="G14" i="15"/>
  <c r="K36" i="15"/>
  <c r="K45" i="15" s="1"/>
  <c r="L7" i="13"/>
  <c r="L3" i="20" s="1"/>
  <c r="L2" i="21" s="1"/>
  <c r="L11" i="21" s="1"/>
  <c r="X36" i="15"/>
  <c r="X45" i="15" s="1"/>
  <c r="K72" i="15"/>
  <c r="K7" i="13"/>
  <c r="K35" i="13" s="1"/>
  <c r="L64" i="15"/>
  <c r="AB36" i="15"/>
  <c r="AB45" i="15" s="1"/>
  <c r="Z36" i="15"/>
  <c r="Z45" i="15" s="1"/>
  <c r="AA72" i="15"/>
  <c r="AB64" i="15"/>
  <c r="Y36" i="15"/>
  <c r="Y45" i="15" s="1"/>
  <c r="Z72" i="15"/>
  <c r="AA64" i="15"/>
  <c r="Y72" i="15"/>
  <c r="W36" i="15"/>
  <c r="W45" i="15" s="1"/>
  <c r="X72" i="15"/>
  <c r="K14" i="15"/>
  <c r="Q36" i="15"/>
  <c r="Q45" i="15" s="1"/>
  <c r="W72" i="15"/>
  <c r="X64" i="15"/>
  <c r="AA7" i="13"/>
  <c r="AA36" i="15"/>
  <c r="AA45" i="15" s="1"/>
  <c r="P36" i="15"/>
  <c r="P45" i="15" s="1"/>
  <c r="Q72" i="15"/>
  <c r="Q64" i="15"/>
  <c r="Z7" i="13"/>
  <c r="Z35" i="13" s="1"/>
  <c r="M3" i="20"/>
  <c r="M2" i="21" s="1"/>
  <c r="M11" i="21" s="1"/>
  <c r="O36" i="15"/>
  <c r="O45" i="15" s="1"/>
  <c r="O72" i="15"/>
  <c r="P64" i="15"/>
  <c r="Y7" i="13"/>
  <c r="N36" i="15"/>
  <c r="N45" i="15" s="1"/>
  <c r="Z64" i="15"/>
  <c r="Y64" i="15"/>
  <c r="X7" i="13"/>
  <c r="X3" i="20" s="1"/>
  <c r="X2" i="21" s="1"/>
  <c r="X20" i="21" s="1"/>
  <c r="M36" i="15"/>
  <c r="M45" i="15" s="1"/>
  <c r="M72" i="15"/>
  <c r="N64" i="15"/>
  <c r="W7" i="13"/>
  <c r="W35" i="13" s="1"/>
  <c r="L35" i="13"/>
  <c r="O64" i="15"/>
  <c r="L36" i="15"/>
  <c r="L45" i="15" s="1"/>
  <c r="L72" i="15"/>
  <c r="M64" i="15"/>
  <c r="O7" i="13"/>
  <c r="I3" i="20"/>
  <c r="I2" i="21" s="1"/>
  <c r="I35" i="13"/>
  <c r="U7" i="13"/>
  <c r="U36" i="15"/>
  <c r="U45" i="15" s="1"/>
  <c r="I36" i="15"/>
  <c r="I45" i="15" s="1"/>
  <c r="V72" i="15"/>
  <c r="J72" i="15"/>
  <c r="W64" i="15"/>
  <c r="S7" i="13"/>
  <c r="G7" i="13"/>
  <c r="V36" i="15"/>
  <c r="V45" i="15" s="1"/>
  <c r="T36" i="15"/>
  <c r="T45" i="15" s="1"/>
  <c r="H36" i="15"/>
  <c r="H45" i="15" s="1"/>
  <c r="U72" i="15"/>
  <c r="I72" i="15"/>
  <c r="V64" i="15"/>
  <c r="J64" i="15"/>
  <c r="R7" i="13"/>
  <c r="S36" i="15"/>
  <c r="S45" i="15" s="1"/>
  <c r="G36" i="15"/>
  <c r="G45" i="15" s="1"/>
  <c r="T72" i="15"/>
  <c r="H72" i="15"/>
  <c r="U64" i="15"/>
  <c r="I64" i="15"/>
  <c r="Q7" i="13"/>
  <c r="V7" i="13"/>
  <c r="T7" i="13"/>
  <c r="J7" i="13"/>
  <c r="J36" i="15"/>
  <c r="J45" i="15" s="1"/>
  <c r="H7" i="13"/>
  <c r="R36" i="15"/>
  <c r="R45" i="15" s="1"/>
  <c r="S72" i="15"/>
  <c r="G72" i="15"/>
  <c r="T64" i="15"/>
  <c r="AB7" i="13"/>
  <c r="P7" i="13"/>
  <c r="R72" i="15"/>
  <c r="S64" i="15"/>
  <c r="R64" i="15"/>
  <c r="AB72" i="15"/>
  <c r="P72" i="15"/>
  <c r="N3" i="20"/>
  <c r="N2" i="21" s="1"/>
  <c r="N14" i="15"/>
  <c r="F36" i="15"/>
  <c r="F45" i="15" s="1"/>
  <c r="F64" i="15"/>
  <c r="F7" i="13"/>
  <c r="F35" i="13" s="1"/>
  <c r="F72" i="15"/>
  <c r="E64" i="15"/>
  <c r="B36" i="15"/>
  <c r="C64" i="15"/>
  <c r="C7" i="13"/>
  <c r="C35" i="13" s="1"/>
  <c r="C36" i="15"/>
  <c r="A64" i="15"/>
  <c r="A72" i="15"/>
  <c r="C45" i="15"/>
  <c r="B45" i="15"/>
  <c r="A14" i="15"/>
  <c r="B7" i="13"/>
  <c r="A7" i="13"/>
  <c r="A35" i="13" s="1"/>
  <c r="C72" i="15"/>
  <c r="A45" i="15"/>
  <c r="E35" i="13"/>
  <c r="E3" i="20"/>
  <c r="E2" i="21" s="1"/>
  <c r="E72" i="15"/>
  <c r="E14" i="15"/>
  <c r="B64" i="15"/>
  <c r="B72" i="15"/>
  <c r="E36" i="15"/>
  <c r="E45" i="15" s="1"/>
  <c r="K3" i="20" l="1"/>
  <c r="K2" i="21" s="1"/>
  <c r="Z3" i="20"/>
  <c r="Z2" i="21" s="1"/>
  <c r="Z11" i="21" s="1"/>
  <c r="L3" i="22"/>
  <c r="L23" i="22" s="1"/>
  <c r="L20" i="21"/>
  <c r="X35" i="13"/>
  <c r="X11" i="21"/>
  <c r="X3" i="22"/>
  <c r="X13" i="22" s="1"/>
  <c r="W3" i="20"/>
  <c r="W2" i="21" s="1"/>
  <c r="W3" i="22" s="1"/>
  <c r="M3" i="22"/>
  <c r="M23" i="22" s="1"/>
  <c r="O35" i="13"/>
  <c r="O3" i="20"/>
  <c r="O2" i="21" s="1"/>
  <c r="AA35" i="13"/>
  <c r="AA3" i="20"/>
  <c r="AA2" i="21" s="1"/>
  <c r="M20" i="21"/>
  <c r="Y3" i="20"/>
  <c r="Y2" i="21" s="1"/>
  <c r="Y35" i="13"/>
  <c r="N11" i="21"/>
  <c r="N20" i="21"/>
  <c r="N3" i="22"/>
  <c r="H35" i="13"/>
  <c r="H3" i="20"/>
  <c r="H2" i="21" s="1"/>
  <c r="G35" i="13"/>
  <c r="G3" i="20"/>
  <c r="G2" i="21" s="1"/>
  <c r="X23" i="22"/>
  <c r="U3" i="20"/>
  <c r="U2" i="21" s="1"/>
  <c r="U35" i="13"/>
  <c r="T35" i="13"/>
  <c r="T3" i="20"/>
  <c r="T2" i="21" s="1"/>
  <c r="R35" i="13"/>
  <c r="R3" i="20"/>
  <c r="R2" i="21" s="1"/>
  <c r="K20" i="21"/>
  <c r="K11" i="21"/>
  <c r="K3" i="22"/>
  <c r="S35" i="13"/>
  <c r="S3" i="20"/>
  <c r="S2" i="21" s="1"/>
  <c r="Q3" i="20"/>
  <c r="Q2" i="21" s="1"/>
  <c r="Q35" i="13"/>
  <c r="I20" i="21"/>
  <c r="I3" i="22"/>
  <c r="I11" i="21"/>
  <c r="J3" i="20"/>
  <c r="J2" i="21" s="1"/>
  <c r="J35" i="13"/>
  <c r="P3" i="20"/>
  <c r="P2" i="21" s="1"/>
  <c r="P35" i="13"/>
  <c r="AB3" i="20"/>
  <c r="AB2" i="21" s="1"/>
  <c r="AB35" i="13"/>
  <c r="V35" i="13"/>
  <c r="V3" i="20"/>
  <c r="V2" i="21" s="1"/>
  <c r="C3" i="20"/>
  <c r="C2" i="21" s="1"/>
  <c r="C3" i="22" s="1"/>
  <c r="A3" i="20"/>
  <c r="A2" i="21" s="1"/>
  <c r="A20" i="21" s="1"/>
  <c r="B3" i="20"/>
  <c r="B2" i="21" s="1"/>
  <c r="B35" i="13"/>
  <c r="F3" i="20"/>
  <c r="F2" i="21" s="1"/>
  <c r="E3" i="22"/>
  <c r="E11" i="21"/>
  <c r="E20" i="21"/>
  <c r="L13" i="22" l="1"/>
  <c r="Z20" i="21"/>
  <c r="Z3" i="22"/>
  <c r="M13" i="22"/>
  <c r="W20" i="21"/>
  <c r="W11" i="21"/>
  <c r="AA20" i="21"/>
  <c r="AA11" i="21"/>
  <c r="AA3" i="22"/>
  <c r="Y11" i="21"/>
  <c r="Y3" i="22"/>
  <c r="Y20" i="21"/>
  <c r="O20" i="21"/>
  <c r="O3" i="22"/>
  <c r="O11" i="21"/>
  <c r="J20" i="21"/>
  <c r="J3" i="22"/>
  <c r="J11" i="21"/>
  <c r="W23" i="22"/>
  <c r="W13" i="22"/>
  <c r="S11" i="21"/>
  <c r="S20" i="21"/>
  <c r="S3" i="22"/>
  <c r="H3" i="22"/>
  <c r="H11" i="21"/>
  <c r="H20" i="21"/>
  <c r="G11" i="21"/>
  <c r="G20" i="21"/>
  <c r="G3" i="22"/>
  <c r="K13" i="22"/>
  <c r="K23" i="22"/>
  <c r="AB11" i="21"/>
  <c r="AB3" i="22"/>
  <c r="AB20" i="21"/>
  <c r="N13" i="22"/>
  <c r="N23" i="22"/>
  <c r="T3" i="22"/>
  <c r="T11" i="21"/>
  <c r="T20" i="21"/>
  <c r="Z13" i="22"/>
  <c r="Z23" i="22"/>
  <c r="V20" i="21"/>
  <c r="V3" i="22"/>
  <c r="V11" i="21"/>
  <c r="Q11" i="21"/>
  <c r="Q3" i="22"/>
  <c r="Q20" i="21"/>
  <c r="U3" i="22"/>
  <c r="U11" i="21"/>
  <c r="U20" i="21"/>
  <c r="P11" i="21"/>
  <c r="P3" i="22"/>
  <c r="P20" i="21"/>
  <c r="R11" i="21"/>
  <c r="R3" i="22"/>
  <c r="R20" i="21"/>
  <c r="I13" i="22"/>
  <c r="I23" i="22"/>
  <c r="F20" i="21"/>
  <c r="F11" i="21"/>
  <c r="F3" i="22"/>
  <c r="C20" i="21"/>
  <c r="C11" i="21"/>
  <c r="A11" i="21"/>
  <c r="A3" i="22"/>
  <c r="A13" i="22" s="1"/>
  <c r="B3" i="22"/>
  <c r="B11" i="21"/>
  <c r="B20" i="21"/>
  <c r="E23" i="22"/>
  <c r="E13" i="22"/>
  <c r="C23" i="22"/>
  <c r="C13" i="22"/>
  <c r="O13" i="22" l="1"/>
  <c r="O23" i="22"/>
  <c r="Y13" i="22"/>
  <c r="Y23" i="22"/>
  <c r="AA13" i="22"/>
  <c r="AA23" i="22"/>
  <c r="R23" i="22"/>
  <c r="R13" i="22"/>
  <c r="V23" i="22"/>
  <c r="V13" i="22"/>
  <c r="AB13" i="22"/>
  <c r="AB23" i="22"/>
  <c r="S23" i="22"/>
  <c r="S13" i="22"/>
  <c r="P13" i="22"/>
  <c r="P23" i="22"/>
  <c r="G13" i="22"/>
  <c r="G23" i="22"/>
  <c r="J13" i="22"/>
  <c r="J23" i="22"/>
  <c r="H23" i="22"/>
  <c r="H13" i="22"/>
  <c r="U23" i="22"/>
  <c r="U13" i="22"/>
  <c r="Q13" i="22"/>
  <c r="Q23" i="22"/>
  <c r="T23" i="22"/>
  <c r="T13" i="22"/>
  <c r="F13" i="22"/>
  <c r="F23" i="22"/>
  <c r="A23" i="22"/>
  <c r="B13" i="22"/>
  <c r="B23" i="22"/>
</calcChain>
</file>

<file path=xl/sharedStrings.xml><?xml version="1.0" encoding="utf-8"?>
<sst xmlns="http://schemas.openxmlformats.org/spreadsheetml/2006/main" count="448" uniqueCount="321">
  <si>
    <t>Total</t>
  </si>
  <si>
    <t>Consolidare</t>
  </si>
  <si>
    <t>Investitii</t>
  </si>
  <si>
    <t xml:space="preserve">Rata medie de schimb EUR/RON </t>
  </si>
  <si>
    <t xml:space="preserve">Rata medie de schimb USD/RON </t>
  </si>
  <si>
    <t xml:space="preserve">Rata de schimb EUR/RON din ultima zi a perioadei de raportare </t>
  </si>
  <si>
    <t xml:space="preserve">Rata de schimb USD/RON din ultima zi a perioadei de raportare </t>
  </si>
  <si>
    <t>Rate de schimb BNR</t>
  </si>
  <si>
    <t>Elemente speciale</t>
  </si>
  <si>
    <t xml:space="preserve">Productie totala de hidrocarburi (mil bep)  </t>
  </si>
  <si>
    <t>Productie titei si condensat (mil bbl)</t>
  </si>
  <si>
    <t>Productie gaze naturale (mld mc)</t>
  </si>
  <si>
    <t xml:space="preserve">Productie gaze naturale (mld cf) </t>
  </si>
  <si>
    <t>Pret mediu titei Ural (USD/bbl)</t>
  </si>
  <si>
    <t xml:space="preserve">Indicatori principali </t>
  </si>
  <si>
    <t>Venituri din vanzari</t>
  </si>
  <si>
    <t>Cheltuieli de explorare</t>
  </si>
  <si>
    <t>Alte cheltuieli de exploatare</t>
  </si>
  <si>
    <t>Alte venituri si cheltuieli financiare</t>
  </si>
  <si>
    <t>Rezultat financiar net</t>
  </si>
  <si>
    <t>Active</t>
  </si>
  <si>
    <t>Imobilizari necorporale</t>
  </si>
  <si>
    <t>Imobilizari corporale</t>
  </si>
  <si>
    <t>Investitii in entitati asociate</t>
  </si>
  <si>
    <t>Alte active financiare</t>
  </si>
  <si>
    <t>Creante privind impozitul pe profit amanat</t>
  </si>
  <si>
    <t>Stocuri</t>
  </si>
  <si>
    <t>Creante comerciale</t>
  </si>
  <si>
    <t>Alte active</t>
  </si>
  <si>
    <t>Numerar si echivalente de numerar</t>
  </si>
  <si>
    <t>Active detinute pentru vanzare</t>
  </si>
  <si>
    <t>Capitaluri proprii si datorii</t>
  </si>
  <si>
    <t>Capital social</t>
  </si>
  <si>
    <t>Interes minoritar</t>
  </si>
  <si>
    <t>Total capitaluri proprii</t>
  </si>
  <si>
    <t>Provizioane pentru beneficii de pensionare si alte obligatii similare</t>
  </si>
  <si>
    <t>Imprumuturi purtatoare de dobanzi</t>
  </si>
  <si>
    <t>Provizioane privind obligatiile cu dezafectarea si restaurarea</t>
  </si>
  <si>
    <t>Alte provizioane</t>
  </si>
  <si>
    <t>Alte datorii financiare</t>
  </si>
  <si>
    <t>Alte datorii</t>
  </si>
  <si>
    <t>Miscarea neta a provizioanelor</t>
  </si>
  <si>
    <t>(Cresterea)/ scaderea stocurilor</t>
  </si>
  <si>
    <t>Impozit pe profit platit</t>
  </si>
  <si>
    <t>Imobilizari corporale si necorporale</t>
  </si>
  <si>
    <t>Investitii, imprumuturi si alte active financiare</t>
  </si>
  <si>
    <t>Dividende platite</t>
  </si>
  <si>
    <t>Situatia veniturilor si cheltuielilor</t>
  </si>
  <si>
    <t xml:space="preserve">Situatia rezultatului global </t>
  </si>
  <si>
    <t>Privire de ansamblu</t>
  </si>
  <si>
    <t>Rezerve</t>
  </si>
  <si>
    <t>Indicatori operationali</t>
  </si>
  <si>
    <t>Pozitia financiara</t>
  </si>
  <si>
    <t>Fluxuri de trezorerie</t>
  </si>
  <si>
    <t>Amortizare si ajustari de depreciere a activelor imobilizate incluzand reversari</t>
  </si>
  <si>
    <t>Efectul modificarii in cursurile de schimb asupra numerarului si a echivalentelor de numerar</t>
  </si>
  <si>
    <t>Numerar si echivalente de numerar la inceputul perioadei</t>
  </si>
  <si>
    <t>Numerar si echivalente de numerar la sfarsitul perioadei</t>
  </si>
  <si>
    <t xml:space="preserve">mil lei </t>
  </si>
  <si>
    <t>Situatia consolidata a veniturilor si cheltuielilor (mil lei)</t>
  </si>
  <si>
    <t>Situatia consolidata a pozitiei financiare (mil lei)</t>
  </si>
  <si>
    <t>Situatia sumarizata a fluxurilor de trezorerie (mil lei)</t>
  </si>
  <si>
    <t>Investitii (mil lei)</t>
  </si>
  <si>
    <t>Rata efectiva a impozitului pe profit la nivel de grup (%)</t>
  </si>
  <si>
    <t>Venituri din dobanzi</t>
  </si>
  <si>
    <t xml:space="preserve">Datorii pe termen lung </t>
  </si>
  <si>
    <t>Angajati Grup OMV Petrom la sfarsitul perioadei</t>
  </si>
  <si>
    <t xml:space="preserve">Grup OMV Petrom </t>
  </si>
  <si>
    <t>Corporativ si altele</t>
  </si>
  <si>
    <t>Vanzari pe segmente &amp; Active</t>
  </si>
  <si>
    <t xml:space="preserve">ROACE (%) </t>
  </si>
  <si>
    <t xml:space="preserve">Efect CCA: castiguri/(pierderi) din detinerea stocurilor </t>
  </si>
  <si>
    <t xml:space="preserve">Vanzari de gaze (TWh)  </t>
  </si>
  <si>
    <t xml:space="preserve">    din care catre terti (TWh)</t>
  </si>
  <si>
    <t xml:space="preserve">Pret mediu spot al energiei electrice livrate in banda pe OPCOM (RON/MWh) </t>
  </si>
  <si>
    <t>Corporativ si Altele</t>
  </si>
  <si>
    <t>Datorii asociate activelor detinute pentru vanzare</t>
  </si>
  <si>
    <t>Datorii privind impozitul pe profit amanat</t>
  </si>
  <si>
    <t xml:space="preserve">Statii de distributie </t>
  </si>
  <si>
    <t>Impozit pe profit</t>
  </si>
  <si>
    <t>Impozit pe profit total aferent elementelor rezultatului global</t>
  </si>
  <si>
    <t>Rezultatul global total al perioadei</t>
  </si>
  <si>
    <t>Datorii comerciale</t>
  </si>
  <si>
    <t>Datorii cu impozitul pe profit</t>
  </si>
  <si>
    <t>Flux de trezorerie din activitati de exploatare</t>
  </si>
  <si>
    <t>Flux de trezorerie din activitati de investitii</t>
  </si>
  <si>
    <t>Flux de trezorerie din activitati de finantare</t>
  </si>
  <si>
    <t xml:space="preserve">Flux de trezorerie extins </t>
  </si>
  <si>
    <t>Flux de trezorerie extins dupa plata de dividende</t>
  </si>
  <si>
    <t>Volumul de gaze din inmagazinare la sfarsitul perioadei (TWh)</t>
  </si>
  <si>
    <t xml:space="preserve">Pret mediu spot al energiei electrice livrate in orele de varf pe OPCOM (RON/MWh) </t>
  </si>
  <si>
    <t>Volumul total de vanzari hidrocarburi (mil bep)</t>
  </si>
  <si>
    <t xml:space="preserve">Investitii &amp; Rez expl inainte depreciere </t>
  </si>
  <si>
    <t>Rezultat din exploatare Corporativ si altele</t>
  </si>
  <si>
    <t>Rezultat din exploatare Grup</t>
  </si>
  <si>
    <t xml:space="preserve">Rezultat din exploatare excluzand elementele speciale </t>
  </si>
  <si>
    <t>Rezultat din exploatare</t>
  </si>
  <si>
    <t>Achizitii (nete de variatia stocurilor)</t>
  </si>
  <si>
    <t>Cheltuieli de productie si similare</t>
  </si>
  <si>
    <t>Cheltuieli cu taxe aferente productiei si similare</t>
  </si>
  <si>
    <t>Cheltuieli privind vanzarile, distributia si cheltuieli administrative</t>
  </si>
  <si>
    <t>Cheltuieli cu dobanzile</t>
  </si>
  <si>
    <t>din care: atribuibil actionarilor OMV Petrom S.A.</t>
  </si>
  <si>
    <t>din care: atribuibil intereselor minoritare</t>
  </si>
  <si>
    <t>Situatia interimara consolidata simplificata a rezultatului global (mil lei)</t>
  </si>
  <si>
    <t>Diferente de curs valutar din conversia operatiunilor in strainatate</t>
  </si>
  <si>
    <t>Castiguri/(pierderi) din instrumentele de acoperire impotriva riscurilor</t>
  </si>
  <si>
    <t>Totalul elementelor care pot fi reclasificate (“reciclate”) ulterior in cadrul situatiei veniturilor si cheltuielilor</t>
  </si>
  <si>
    <t>Totalul elementelor care nu vor fi reclasificate (“reciclate”) ulterior in cadrul situatiei veniturilor si cheltuielilor</t>
  </si>
  <si>
    <t>Impozit pe profit aferent elementelor care pot fi reclasificate (“reciclate”) ulterior in cadrul situatiei veniturilor si cheltuielilor</t>
  </si>
  <si>
    <t>Impozit pe profit aferent elementelor care nu vor fi reclasificate (“reciclate”) ulterior in cadrul situatiei veniturilor si cheltuielilor</t>
  </si>
  <si>
    <t>Situatia rezultatului global al perioadei, neta de impozit pe profit</t>
  </si>
  <si>
    <t>din care atribuibil actionarilor OMV Petrom S.A.</t>
  </si>
  <si>
    <t>din care atribuibil intereselor minoritare</t>
  </si>
  <si>
    <t>Rezultat din exploatare inainte de depreciere (mil lei)</t>
  </si>
  <si>
    <t xml:space="preserve">Rata de utilizare a rafinariei (%) </t>
  </si>
  <si>
    <t xml:space="preserve">Investitii de explorare </t>
  </si>
  <si>
    <t xml:space="preserve">Cheltuieli de explorare </t>
  </si>
  <si>
    <r>
      <t xml:space="preserve">Vanzari </t>
    </r>
    <r>
      <rPr>
        <vertAlign val="superscript"/>
        <sz val="9"/>
        <color indexed="8"/>
        <rFont val="Arial"/>
        <family val="2"/>
      </rPr>
      <t xml:space="preserve">1 </t>
    </r>
  </si>
  <si>
    <r>
      <t>Efecte CCA</t>
    </r>
    <r>
      <rPr>
        <sz val="9"/>
        <color indexed="8"/>
        <rFont val="Arial"/>
        <family val="2"/>
      </rPr>
      <t xml:space="preserve">:  Pierdere/ (castig) din detinerea stocurilor 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</si>
  <si>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 xml:space="preserve"> </t>
    </r>
  </si>
  <si>
    <r>
      <t>Active imobilizate</t>
    </r>
    <r>
      <rPr>
        <b/>
        <vertAlign val="superscript"/>
        <sz val="9"/>
        <color indexed="8"/>
        <rFont val="Arial"/>
        <family val="2"/>
      </rPr>
      <t xml:space="preserve"> </t>
    </r>
  </si>
  <si>
    <r>
      <t xml:space="preserve">Active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(mil lei)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</si>
  <si>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>2</t>
    </r>
  </si>
  <si>
    <r>
      <t xml:space="preserve">Rezultat din exploatare excluzand elemente speciale Corporativ si altele </t>
    </r>
    <r>
      <rPr>
        <vertAlign val="superscript"/>
        <sz val="9"/>
        <color indexed="8"/>
        <rFont val="Arial"/>
        <family val="2"/>
      </rPr>
      <t>2</t>
    </r>
  </si>
  <si>
    <t>din care: Benzina</t>
  </si>
  <si>
    <t xml:space="preserve">                 Motorina</t>
  </si>
  <si>
    <t xml:space="preserve">                 Kerosen/combustibil de aviatie</t>
  </si>
  <si>
    <t>Situatia interimara consolidata simplificata a fluxurilor de trezorerie (neauditata)</t>
  </si>
  <si>
    <t>Vanzari inter-segment</t>
  </si>
  <si>
    <t>Vanzari catre clienti externi</t>
  </si>
  <si>
    <t>Total vanzari (neconsolidate)</t>
  </si>
  <si>
    <t>mil lei</t>
  </si>
  <si>
    <r>
      <t xml:space="preserve">Profit net CCA excluzand elemente speciale </t>
    </r>
    <r>
      <rPr>
        <vertAlign val="superscript"/>
        <sz val="9"/>
        <rFont val="Arial"/>
        <family val="2"/>
      </rPr>
      <t>2,6</t>
    </r>
  </si>
  <si>
    <r>
      <t xml:space="preserve">Profit pe actiune CCA excluzand elementele speciale (RON) </t>
    </r>
    <r>
      <rPr>
        <vertAlign val="superscript"/>
        <sz val="9"/>
        <color indexed="8"/>
        <rFont val="Arial"/>
        <family val="2"/>
      </rPr>
      <t>2,5,6</t>
    </r>
  </si>
  <si>
    <r>
      <t xml:space="preserve">Profit pe actiune (RON) </t>
    </r>
    <r>
      <rPr>
        <vertAlign val="superscript"/>
        <sz val="9"/>
        <rFont val="Arial"/>
        <family val="2"/>
      </rPr>
      <t>5</t>
    </r>
  </si>
  <si>
    <r>
      <t xml:space="preserve">ROACE CCA excluzand elemente speciale (%) </t>
    </r>
    <r>
      <rPr>
        <vertAlign val="superscript"/>
        <sz val="8"/>
        <color indexed="8"/>
        <rFont val="Arial"/>
        <family val="2"/>
      </rPr>
      <t>2, 6</t>
    </r>
  </si>
  <si>
    <r>
      <t xml:space="preserve">1 </t>
    </r>
    <r>
      <rPr>
        <i/>
        <sz val="9"/>
        <rFont val="Arial"/>
        <family val="2"/>
      </rPr>
      <t>Nu include eliminarea profitului intre segmente;</t>
    </r>
  </si>
  <si>
    <r>
      <t xml:space="preserve">Rezultat din exploatare excluzand elementele speciale </t>
    </r>
    <r>
      <rPr>
        <vertAlign val="superscript"/>
        <sz val="9"/>
        <rFont val="Arial"/>
        <family val="2"/>
      </rPr>
      <t>1</t>
    </r>
  </si>
  <si>
    <r>
      <t xml:space="preserve">Rezultat din exploatare </t>
    </r>
    <r>
      <rPr>
        <vertAlign val="superscript"/>
        <sz val="9"/>
        <rFont val="Arial"/>
        <family val="2"/>
      </rPr>
      <t>1</t>
    </r>
  </si>
  <si>
    <r>
      <t xml:space="preserve">Input rafinare (mil tone) </t>
    </r>
    <r>
      <rPr>
        <vertAlign val="superscript"/>
        <sz val="9"/>
        <color indexed="8"/>
        <rFont val="Arial"/>
        <family val="2"/>
      </rPr>
      <t>3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</si>
  <si>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Vanzari excluzand accizele la produse petroliere;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</si>
  <si>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Nu include eliminarea profitului intre segmente, prezentat in linia „Consolidare”;</t>
    </r>
  </si>
  <si>
    <t>Incasari din vanzarea de filiale si activitati, mai putin numerarul cedat</t>
  </si>
  <si>
    <r>
      <t xml:space="preserve">Rata de indatorare (%) </t>
    </r>
    <r>
      <rPr>
        <vertAlign val="superscript"/>
        <sz val="9"/>
        <rFont val="Arial"/>
        <family val="2"/>
      </rPr>
      <t>7</t>
    </r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</si>
  <si>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Elementele speciale, reprezentand elementele exceptionale, nerecurente, se aduna la sau se scad din Rezultatul de exploatare; pentru detalii suplimentare consultati sectiunile dedicate segmentelor de activitate; 
</t>
    </r>
  </si>
  <si>
    <t>Venit/(pierdere) net(a) din investitiile contabilizate conform metodei punerii in echivalenta</t>
  </si>
  <si>
    <r>
      <rPr>
        <i/>
        <vertAlign val="superscript"/>
        <sz val="9"/>
        <rFont val="Arial"/>
        <family val="2"/>
      </rPr>
      <t>7</t>
    </r>
    <r>
      <rPr>
        <i/>
        <sz val="9"/>
        <rFont val="Arial"/>
        <family val="2"/>
      </rPr>
      <t xml:space="preserve"> Datoria neta impartita la capitaluri proprii</t>
    </r>
  </si>
  <si>
    <t>Rata efectiva a impozitului pe profit la nivel de grup CCA excluzand elementele speciale (%)</t>
  </si>
  <si>
    <r>
      <t>Profit net CCA excluzand elemente speciale atribuibil actionarilor OMV Petrom S.A.</t>
    </r>
    <r>
      <rPr>
        <b/>
        <vertAlign val="superscript"/>
        <sz val="9"/>
        <color indexed="8"/>
        <rFont val="Arial"/>
        <family val="2"/>
      </rPr>
      <t xml:space="preserve"> 2,5,6</t>
    </r>
  </si>
  <si>
    <t>Fluxul de trezorerie extins dupa plata de dividende</t>
  </si>
  <si>
    <r>
      <t xml:space="preserve">Rezultat din exploatare excluzand elementele speciale inainte de amortizare, ajustari de depreciere si reversari </t>
    </r>
    <r>
      <rPr>
        <vertAlign val="superscript"/>
        <sz val="9"/>
        <rFont val="Arial"/>
        <family val="2"/>
      </rPr>
      <t xml:space="preserve">1 </t>
    </r>
  </si>
  <si>
    <r>
      <t>Indicatorul marja de rafinare (USD/bbl)</t>
    </r>
    <r>
      <rPr>
        <vertAlign val="superscript"/>
        <sz val="9"/>
        <color indexed="8"/>
        <rFont val="Arial"/>
        <family val="2"/>
      </rPr>
      <t xml:space="preserve"> 2</t>
    </r>
  </si>
  <si>
    <t>Situatia interimara consolidata a pozitiei financiare (neauditata)</t>
  </si>
  <si>
    <t>Cresterea/ (scaderea) datoriilor</t>
  </si>
  <si>
    <t xml:space="preserve">Productie totala de hidrocarburi (mii bep/zi) </t>
  </si>
  <si>
    <t>Situatia interimara consolidata a veniturilor si cheltuielilor (neauditata)</t>
  </si>
  <si>
    <r>
      <t xml:space="preserve">Elemente speciale </t>
    </r>
    <r>
      <rPr>
        <vertAlign val="superscript"/>
        <sz val="9"/>
        <color indexed="8"/>
        <rFont val="Arial"/>
        <family val="2"/>
      </rPr>
      <t>4</t>
    </r>
  </si>
  <si>
    <r>
      <t xml:space="preserve">Investitii </t>
    </r>
    <r>
      <rPr>
        <vertAlign val="superscript"/>
        <sz val="9"/>
        <rFont val="Arial"/>
        <family val="2"/>
      </rPr>
      <t>2</t>
    </r>
  </si>
  <si>
    <t>Datorii de leasing</t>
  </si>
  <si>
    <t xml:space="preserve">                 Pacura si bitum</t>
  </si>
  <si>
    <r>
      <t xml:space="preserve">Vanzari de gaze (mil mc)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</si>
  <si>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din care productie titei si condensat (mii bbl/zi)</t>
  </si>
  <si>
    <t xml:space="preserve">     din care productie gaze naturale (mii bep/zi)</t>
  </si>
  <si>
    <t>Volumul total de vanzari hidrocarburi (mii bep/zi)</t>
  </si>
  <si>
    <t xml:space="preserve">     din care vanzari gaze naturale (mii bep/zi)</t>
  </si>
  <si>
    <t>Castiguri/(pierderi) din actualizarea beneficiilor post-angajare</t>
  </si>
  <si>
    <t>Castiguri/(pierderi) din instrumentele de acoperire impotriva riscurilor care sunt ulterior transferate in valoarea contabila a  elementului acoperit împotriva riscului</t>
  </si>
  <si>
    <t>Datorii nete/(numerar net) incluzand leasing</t>
  </si>
  <si>
    <t>Datorii nete/(numerar net) excluzand leasing</t>
  </si>
  <si>
    <t>n.m.</t>
  </si>
  <si>
    <t>2020</t>
  </si>
  <si>
    <t>Din care numerar si echivalente de numerar prezentate in cadrul activelor detinute pentru vanzare</t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</si>
  <si>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Include investitiile de explorare si evaluare capitalizate</t>
    </r>
  </si>
  <si>
    <r>
      <t xml:space="preserve">Alte venituri de exploatare </t>
    </r>
    <r>
      <rPr>
        <vertAlign val="superscript"/>
        <sz val="9"/>
        <rFont val="Arial"/>
        <family val="2"/>
      </rPr>
      <t>1</t>
    </r>
  </si>
  <si>
    <r>
      <t xml:space="preserve">Total venituri din vanzari si alte venituri </t>
    </r>
    <r>
      <rPr>
        <b/>
        <vertAlign val="superscript"/>
        <sz val="9"/>
        <rFont val="Arial"/>
        <family val="2"/>
      </rPr>
      <t>1</t>
    </r>
  </si>
  <si>
    <r>
      <t xml:space="preserve">Amortizare si ajustari de depreciere a activelor imobilizate </t>
    </r>
    <r>
      <rPr>
        <vertAlign val="superscript"/>
        <sz val="9"/>
        <rFont val="Arial"/>
        <family val="2"/>
      </rPr>
      <t>1</t>
    </r>
  </si>
  <si>
    <t>T1/21</t>
  </si>
  <si>
    <r>
      <t xml:space="preserve">3 </t>
    </r>
    <r>
      <rPr>
        <i/>
        <sz val="9"/>
        <rFont val="Arial"/>
        <family val="2"/>
      </rPr>
      <t>Cifrele includ titei si alte materii prime;</t>
    </r>
  </si>
  <si>
    <t>Cost de productie (USD/bep)</t>
  </si>
  <si>
    <r>
      <t xml:space="preserve">     din care vanzari titei si condensat (mii bbl/zi)</t>
    </r>
    <r>
      <rPr>
        <vertAlign val="superscript"/>
        <sz val="9"/>
        <rFont val="Arial"/>
        <family val="2"/>
      </rPr>
      <t xml:space="preserve"> 3</t>
    </r>
  </si>
  <si>
    <t>T2/21</t>
  </si>
  <si>
    <t>T3/21</t>
  </si>
  <si>
    <t>Productia neta de energie electrica Brazi (TWh)</t>
  </si>
  <si>
    <t>T4/21</t>
  </si>
  <si>
    <t>2021</t>
  </si>
  <si>
    <t>T1/22</t>
  </si>
  <si>
    <r>
      <t xml:space="preserve">Rezultat din exploatare excluzand elemente speciale Explorare si Productie </t>
    </r>
    <r>
      <rPr>
        <vertAlign val="superscript"/>
        <sz val="9"/>
        <rFont val="Arial"/>
        <family val="2"/>
      </rPr>
      <t>2, 3</t>
    </r>
  </si>
  <si>
    <r>
      <t xml:space="preserve">Rezultat din exploatare CCA excluzand elemente speciale Rafinare si Marketing </t>
    </r>
    <r>
      <rPr>
        <vertAlign val="superscript"/>
        <sz val="9"/>
        <rFont val="Arial"/>
        <family val="2"/>
      </rPr>
      <t>2</t>
    </r>
  </si>
  <si>
    <r>
      <t>Rezultat din exploatare CCA excluzand elemente speciale Gaze si Energie</t>
    </r>
    <r>
      <rPr>
        <vertAlign val="superscript"/>
        <sz val="9"/>
        <rFont val="Arial"/>
        <family val="2"/>
      </rPr>
      <t>2</t>
    </r>
  </si>
  <si>
    <r>
      <t xml:space="preserve">Rezultat din exploatare Explorare si Productie </t>
    </r>
    <r>
      <rPr>
        <vertAlign val="superscript"/>
        <sz val="9"/>
        <rFont val="Arial"/>
        <family val="2"/>
      </rPr>
      <t>3</t>
    </r>
  </si>
  <si>
    <t>Rezultat din exploatare Rafinare si Marketing</t>
  </si>
  <si>
    <t>Rezultat din exploatare Gaze si Energie</t>
  </si>
  <si>
    <t>Explorare si Productie</t>
  </si>
  <si>
    <t>Rafinare si Marketing</t>
  </si>
  <si>
    <t>Gaze si Energie</t>
  </si>
  <si>
    <r>
      <t xml:space="preserve">Explorare si Productie </t>
    </r>
    <r>
      <rPr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</si>
  <si>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Ajustat pentru elementele speciale, nerecurente; valoarea CCA (costul curent de achizitionare) excluzand elementele speciale nu include efectele nerecurente speciale si efectele din detinerea stocurilor (efectele CCA) rezultate din activitatea Rafinare si Marketing; incepand cu T1/17, elementele speciale includ efectele temporare din instrumente de acoperire impotriva riscurilor aferente marfurilor tranzactionabile (in vederea diminuarii volatilitatii in Situatia Veniturilor si Cheltuielilor)</t>
    </r>
  </si>
  <si>
    <r>
      <t xml:space="preserve">1 </t>
    </r>
    <r>
      <rPr>
        <i/>
        <sz val="9"/>
        <rFont val="Arial"/>
        <family val="2"/>
      </rPr>
      <t>Costul curent de achizitionare (CCA): Rezultatul din exploatare CCA excluzand elementele speciale elimina efectele nerecurente speciale si pierderile/castigurile din detinerea stocurilor (efectele CCA) rezultate din activitatea Rafinare si Marketing;</t>
    </r>
  </si>
  <si>
    <r>
      <t xml:space="preserve">Total </t>
    </r>
    <r>
      <rPr>
        <b/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</si>
  <si>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au fost actualizate pentru a include vanzarile inter-segment dintre Rafinare si Marketing, fostul Downstream Oil, si Gaze si Energie, fostul Downstream Gas</t>
    </r>
  </si>
  <si>
    <t>Pret mediu titei Brent (USD/bbl)</t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</si>
  <si>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Incepand cu T2/22, pretul de transfer dintre Explorare &amp; Productie si Rafinare &amp; Marketing se bazeaza pe Brent, in loc de Urals; cifrele anterioare nu au fost recalculate.  </t>
    </r>
  </si>
  <si>
    <r>
      <t xml:space="preserve">3 </t>
    </r>
    <r>
      <rPr>
        <i/>
        <sz val="9"/>
        <rFont val="Arial"/>
        <family val="2"/>
      </rPr>
      <t>Includ vanzari de lichide, obtinute prin separarea si procesarea gazelor naturale bogate; productia de gaze naturale bogate este inclusa in productia de gaze naturale de mai sus;</t>
    </r>
  </si>
  <si>
    <r>
      <t xml:space="preserve">2 </t>
    </r>
    <r>
      <rPr>
        <i/>
        <sz val="9"/>
        <rFont val="Arial"/>
        <family val="2"/>
      </rPr>
      <t>Include investitiile de explorare si evaluare capitalizate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si achizitiile</t>
    </r>
    <r>
      <rPr>
        <i/>
        <vertAlign val="superscript"/>
        <sz val="9"/>
        <rFont val="Arial"/>
        <family val="2"/>
      </rPr>
      <t>;</t>
    </r>
  </si>
  <si>
    <t>T3/22</t>
  </si>
  <si>
    <t>2022</t>
  </si>
  <si>
    <t>T4/22</t>
  </si>
  <si>
    <r>
      <t xml:space="preserve">Vanzari totale de produse rafinate (mil tone) </t>
    </r>
    <r>
      <rPr>
        <vertAlign val="superscript"/>
        <sz val="9"/>
        <rFont val="Arial"/>
        <family val="2"/>
      </rPr>
      <t>4</t>
    </r>
  </si>
  <si>
    <r>
      <t xml:space="preserve">  din care: vanzari cu amanuntul (mil tone)</t>
    </r>
    <r>
      <rPr>
        <vertAlign val="superscript"/>
        <sz val="9"/>
        <color indexed="8"/>
        <rFont val="Arial"/>
        <family val="2"/>
      </rPr>
      <t xml:space="preserve"> 5</t>
    </r>
  </si>
  <si>
    <r>
      <t xml:space="preserve">Pret mediu realizat la titei la nivel de Grup (USD/bbl) </t>
    </r>
    <r>
      <rPr>
        <vertAlign val="superscript"/>
        <sz val="9"/>
        <rFont val="Arial"/>
        <family val="2"/>
      </rPr>
      <t>4</t>
    </r>
  </si>
  <si>
    <r>
      <t xml:space="preserve">5 </t>
    </r>
    <r>
      <rPr>
        <i/>
        <sz val="9"/>
        <rFont val="Arial"/>
        <family val="2"/>
      </rPr>
      <t>Vanzarile cu amanuntul includ vanzarile prin intermediul statiilor de distributie ale Grupului, din Romania, Bulgaria, Serbia si Republica Moldova.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</si>
  <si>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T4/20, reversarile ajustarilor de depreciere a imobilizarilor corporale si necorporale sunt raportate in cadrul liniei “Amortizare, ajustari de depreciere a activelor imobilizate si reversari” pentru a imbunatati comparabilitatea la nivel international a prezentarii situatiei veniturilor si cheltuielilor. Valorile raportate in perioadele precedente din 2019-2020 au fost ajustate in consecinta. Modificarea prezentarii nu are nici un efect asupra rezultatului din exploatare.</t>
    </r>
  </si>
  <si>
    <t>Majorarea capitalului social</t>
  </si>
  <si>
    <r>
      <rPr>
        <i/>
        <vertAlign val="superscript"/>
        <sz val="9"/>
        <rFont val="Univers LT OMV 55 Roman"/>
      </rPr>
      <t>4</t>
    </r>
    <r>
      <rPr>
        <i/>
        <sz val="9"/>
        <rFont val="Univers LT OMV 55 Roman"/>
      </rPr>
      <t xml:space="preserve"> Vanzarile totale de produse rafinate includ si achizitiile de la terti;</t>
    </r>
  </si>
  <si>
    <t>Dividend total pe actiune (lei)</t>
  </si>
  <si>
    <t>din care dividend de baza pe actiune (lei)</t>
  </si>
  <si>
    <t>T1/23</t>
  </si>
  <si>
    <t>T2/22</t>
  </si>
  <si>
    <t>T2/23</t>
  </si>
  <si>
    <t>Profit inainte de impozitare inainte de contributia de solidaritate</t>
  </si>
  <si>
    <r>
      <rPr>
        <i/>
        <vertAlign val="superscript"/>
        <sz val="9"/>
        <rFont val="Arial"/>
        <family val="2"/>
      </rPr>
      <t>8</t>
    </r>
    <r>
      <rPr>
        <i/>
        <sz val="9"/>
        <rFont val="Arial"/>
        <family val="2"/>
      </rPr>
      <t xml:space="preserve"> Contributia de solidaritate pe titeiul rafinat este un element special in caculul Profititului net CCA excluzand elemente speciale</t>
    </r>
  </si>
  <si>
    <r>
      <rPr>
        <i/>
        <vertAlign val="superscript"/>
        <sz val="9"/>
        <rFont val="Arial"/>
        <family val="2"/>
      </rPr>
      <t>6</t>
    </r>
    <r>
      <rPr>
        <i/>
        <sz val="9"/>
        <rFont val="Arial"/>
        <family val="2"/>
      </rPr>
      <t xml:space="preserve"> Nu include elementul special referitor la contributia de solidaritate pe titeiul rafinat;</t>
    </r>
  </si>
  <si>
    <r>
      <t>Contributia de solidaritate pe titeiul rafinat</t>
    </r>
    <r>
      <rPr>
        <vertAlign val="superscript"/>
        <sz val="9"/>
        <rFont val="Arial"/>
        <family val="2"/>
      </rPr>
      <t>8</t>
    </r>
  </si>
  <si>
    <t>Contributia de solidaritate pe titeiul rafinat</t>
  </si>
  <si>
    <t>Profit/(pierdere) inainte de impozitare</t>
  </si>
  <si>
    <t>Capitaluri proprii ale actionarilor societatii-mama</t>
  </si>
  <si>
    <t xml:space="preserve">Profit/(pierdere) net </t>
  </si>
  <si>
    <r>
      <t xml:space="preserve">Profit/(pierdere) net atribuibil actionarilor OMV Petrom S.A. </t>
    </r>
    <r>
      <rPr>
        <b/>
        <vertAlign val="superscript"/>
        <sz val="9"/>
        <color indexed="8"/>
        <rFont val="Arial"/>
        <family val="2"/>
      </rPr>
      <t>5</t>
    </r>
  </si>
  <si>
    <t>Profit/(pierdere) net aferent perioadei</t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</si>
  <si>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2022 au fost actualizate pentru a include vanzarile inter-segment dintre Rafinare si Marketing, fostul Downstream Oil, si Gaze si Energie, fostul Downstream Gas</t>
    </r>
  </si>
  <si>
    <t>Profit/(pierdere) net(a) aferent(a) perioadei</t>
  </si>
  <si>
    <r>
      <rPr>
        <i/>
        <vertAlign val="superscript"/>
        <sz val="9"/>
        <rFont val="Arial"/>
        <family val="2"/>
      </rPr>
      <t>5</t>
    </r>
    <r>
      <rPr>
        <i/>
        <sz val="9"/>
        <rFont val="Arial"/>
        <family val="2"/>
      </rPr>
      <t xml:space="preserve"> 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</si>
  <si>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T3/23</t>
  </si>
  <si>
    <t>30-Jun-23</t>
  </si>
  <si>
    <t>Index - OMV Petrom cifre istorice IFRS</t>
  </si>
  <si>
    <r>
      <t xml:space="preserve">2 </t>
    </r>
    <r>
      <rPr>
        <i/>
        <sz val="9"/>
        <color indexed="8"/>
        <rFont val="Arial"/>
        <family val="2"/>
      </rPr>
      <t>Incepând cu T2/22, indicatorul marja de rafinare reflecta modificarea pretului de referinta al titeiului, de la Urals la Brent; perioadele anterioare nu au fost recalculate. Marja de rafinare actuala realizata de OMV Petrom poate varia fata de indicatorul marja de rafinare din cauza diferentelor in structura titeiului si a produselor, precum si din cauza conditiilor de operare;</t>
    </r>
  </si>
  <si>
    <t>2023</t>
  </si>
  <si>
    <t>T4/23</t>
  </si>
  <si>
    <t>30-sept.-23</t>
  </si>
  <si>
    <t>(Cresterea)/ scaderea creantelor si a altor active</t>
  </si>
  <si>
    <t>Achizitia de filiale si activitati, mai putin numerarul achizitionat</t>
  </si>
  <si>
    <t>Incasari aferente activelor imobilizate si activelor financiare</t>
  </si>
  <si>
    <t>T1/24</t>
  </si>
  <si>
    <t>Trezoreria generata de activitatile de exploatare inainte de modificarile capitalului circulant</t>
  </si>
  <si>
    <t>Modificari ale componentelor capitalului circulant net</t>
  </si>
  <si>
    <t>(Scaderea) / Cresterea imprumuturilor</t>
  </si>
  <si>
    <t>(Castiguri) / pierderi nete din cedarea de filiale, activitati si active imobilizate</t>
  </si>
  <si>
    <t>Cresterea / (scaderea) neta a numerarului si a echivalentelor de numerar</t>
  </si>
  <si>
    <r>
      <rPr>
        <i/>
        <vertAlign val="superscript"/>
        <sz val="10"/>
        <rFont val="Arial"/>
        <family val="2"/>
      </rPr>
      <t>1</t>
    </r>
    <r>
      <rPr>
        <i/>
        <sz val="9"/>
        <rFont val="Arial"/>
        <family val="2"/>
      </rPr>
      <t xml:space="preserve"> Activele segmentelor constau in imobilizari corporale, imobilizari necorporale si dreptul de utilizare a activelor urmare a implementarii IFRS 16. Nu sunt incluse activele reclasificate ca active detinute pentru vanzare.</t>
    </r>
  </si>
  <si>
    <r>
      <t xml:space="preserve">Venituri din dobanzi 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</t>
    </r>
  </si>
  <si>
    <r>
      <t xml:space="preserve">Cheltuieli cu dobanzile si alte cheltuieli financiare </t>
    </r>
    <r>
      <rPr>
        <vertAlign val="superscript"/>
        <sz val="9"/>
        <color indexed="8"/>
        <rFont val="Arial"/>
        <family val="2"/>
      </rPr>
      <t>1</t>
    </r>
  </si>
  <si>
    <r>
      <t xml:space="preserve">(Venit)/pierdere net(a) din investitii in entitati asociate </t>
    </r>
    <r>
      <rPr>
        <vertAlign val="superscript"/>
        <sz val="9"/>
        <color indexed="8"/>
        <rFont val="Arial"/>
        <family val="2"/>
      </rPr>
      <t>1</t>
    </r>
  </si>
  <si>
    <r>
      <t xml:space="preserve">Dobanzi primite </t>
    </r>
    <r>
      <rPr>
        <vertAlign val="superscript"/>
        <sz val="9"/>
        <rFont val="Arial"/>
        <family val="2"/>
      </rPr>
      <t>2</t>
    </r>
  </si>
  <si>
    <r>
      <t xml:space="preserve">Dobanzi si alte costuri financiare platite </t>
    </r>
    <r>
      <rPr>
        <vertAlign val="superscript"/>
        <sz val="9"/>
        <rFont val="Arial"/>
        <family val="2"/>
      </rPr>
      <t>2</t>
    </r>
  </si>
  <si>
    <r>
      <t xml:space="preserve">Dobanzi nete (platite)/primite </t>
    </r>
    <r>
      <rPr>
        <vertAlign val="superscript"/>
        <sz val="9"/>
        <rFont val="Arial"/>
        <family val="2"/>
      </rPr>
      <t>2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</si>
  <si>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Incepand cu T1/24 linia "Dobanzi nete (platite)/primite" este impartita in liniile „Dobanzi primite” si „Dobanzi si alte costuri financiare platite". Ca urmare, au fost prezentate pe noua structura cifrele comparative incepand cu T1/23.</t>
    </r>
  </si>
  <si>
    <t>Cedari si alte incasari din investitii</t>
  </si>
  <si>
    <r>
      <t xml:space="preserve">Alte ajustari </t>
    </r>
    <r>
      <rPr>
        <vertAlign val="superscript"/>
        <sz val="9"/>
        <rFont val="Arial"/>
        <family val="2"/>
      </rPr>
      <t>1</t>
    </r>
  </si>
  <si>
    <t>NOTA: toti indicatorii din acest document se refera la Grupul OMV Petrom; indicatorii financiari sunt exprimati in</t>
  </si>
  <si>
    <t>milioane lei si sunt rotunjiti la cel mai apropiat numar intreg, prin urmare pot rezulta mici diferente la reconciliere.</t>
  </si>
  <si>
    <t xml:space="preserve">Indicatorul EBIT a fost inlocuit cu indicatorul Rezultat din exploatare </t>
  </si>
  <si>
    <t>T3/24</t>
  </si>
  <si>
    <r>
      <t xml:space="preserve">Alte provizioane si obligatii cu dezafectarea </t>
    </r>
    <r>
      <rPr>
        <vertAlign val="superscript"/>
        <sz val="9"/>
        <rFont val="Arial"/>
        <family val="2"/>
      </rPr>
      <t>2</t>
    </r>
  </si>
  <si>
    <r>
      <t xml:space="preserve">Datorii curente </t>
    </r>
    <r>
      <rPr>
        <b/>
        <vertAlign val="superscript"/>
        <sz val="9"/>
        <rFont val="Arial"/>
        <family val="2"/>
      </rPr>
      <t>2</t>
    </r>
  </si>
  <si>
    <r>
      <t xml:space="preserve">Total capitaluri proprii si datorii </t>
    </r>
    <r>
      <rPr>
        <b/>
        <vertAlign val="superscript"/>
        <sz val="9"/>
        <rFont val="Arial"/>
        <family val="2"/>
      </rPr>
      <t>2</t>
    </r>
  </si>
  <si>
    <r>
      <t xml:space="preserve">Alte active </t>
    </r>
    <r>
      <rPr>
        <vertAlign val="superscript"/>
        <sz val="9"/>
        <rFont val="Arial"/>
        <family val="2"/>
      </rPr>
      <t>2</t>
    </r>
  </si>
  <si>
    <r>
      <t xml:space="preserve">Active circulante </t>
    </r>
    <r>
      <rPr>
        <b/>
        <vertAlign val="superscript"/>
        <sz val="9"/>
        <rFont val="Arial"/>
        <family val="2"/>
      </rPr>
      <t>2</t>
    </r>
  </si>
  <si>
    <r>
      <t xml:space="preserve">Total active </t>
    </r>
    <r>
      <rPr>
        <b/>
        <vertAlign val="superscript"/>
        <sz val="9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</si>
  <si>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Incepand cu 31 decembrie 2023, compania si-a schimbat voluntar politica contabila aferenta prezentarii in bilant a certificatelor de emisii achizitionate si a provizioanelor pentru emisiile de CO2. Numai bilantul comparativ la 31 decembrie 2022 a fost ajustat retroactiv pentru a reflecta aceasta modificare. Pentru mai multe informatii va rugam sa consultati Raportul trimestrial pentru Q4/23, capitolul "Note selectate la situatiile financiare preliminare consolidate simplificate la data de si pentru perioada incheiata la 31 decembrie 2023 (neauditate)"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</si>
  <si>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Incepand cu T3/24, linia "Investitii in entitati asociate" a fost redenumita "Investitii contabilizate prin metoda punerii in echivalenta"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</si>
  <si>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T1/24 linia „Alte ajustari nemonetare” a fost impartita pentru a furniza detalii cu privire la urmatorii indicatori: venituri din dobanzi, cheltuieli cu dobanzile si alte cheltuieli financiare, precum si (venit)/pierdere net(a) din investitii in entitati asociate, iar partea ramasa a fost redenumita "Alte ajustari". Ca urmare, au fost prezentate pe noua structura cifrele comparative incepand cu T1/23. Incepand cu T3/24, linia "(Venit)/pierdere net(a) din investitii in entitati asociate" a fost redenumita "(Venit)/pierdere net(a) din investitii contabilizate prin metoda punerii in echivalenta"</t>
    </r>
  </si>
  <si>
    <r>
      <t xml:space="preserve">Profit pe actiune (lei) </t>
    </r>
    <r>
      <rPr>
        <b/>
        <vertAlign val="superscript"/>
        <sz val="9"/>
        <rFont val="Arial"/>
        <family val="2"/>
      </rPr>
      <t>2</t>
    </r>
  </si>
  <si>
    <t>2024</t>
  </si>
  <si>
    <t>Castiguri/(pierderi) din instrumente de capitaluri proprii</t>
  </si>
  <si>
    <r>
      <t xml:space="preserve">2 </t>
    </r>
    <r>
      <rPr>
        <i/>
        <sz val="9"/>
        <color indexed="8"/>
        <rFont val="Arial"/>
        <family val="2"/>
      </rPr>
      <t>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</si>
  <si>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T1/25</t>
  </si>
  <si>
    <r>
      <t xml:space="preserve">Rafinare si Marketing </t>
    </r>
    <r>
      <rPr>
        <vertAlign val="superscript"/>
        <sz val="9"/>
        <rFont val="Arial"/>
        <family val="2"/>
      </rPr>
      <t>2</t>
    </r>
  </si>
  <si>
    <r>
      <t xml:space="preserve">Gaze si Energie </t>
    </r>
    <r>
      <rPr>
        <vertAlign val="superscript"/>
        <sz val="9"/>
        <rFont val="Arial"/>
        <family val="2"/>
      </rPr>
      <t>2</t>
    </r>
  </si>
  <si>
    <r>
      <t xml:space="preserve">Explorare si Productie </t>
    </r>
    <r>
      <rPr>
        <vertAlign val="superscript"/>
        <sz val="9"/>
        <rFont val="Arial"/>
        <family val="2"/>
      </rPr>
      <t>4</t>
    </r>
  </si>
  <si>
    <r>
      <t xml:space="preserve">Gaze si Energie </t>
    </r>
    <r>
      <rPr>
        <vertAlign val="superscript"/>
        <sz val="9"/>
        <rFont val="Arial"/>
        <family val="2"/>
      </rPr>
      <t>4</t>
    </r>
  </si>
  <si>
    <r>
      <t>Rezultat din exploatare CCA excluzand elementele speciale</t>
    </r>
    <r>
      <rPr>
        <b/>
        <vertAlign val="superscript"/>
        <sz val="9"/>
        <rFont val="Arial"/>
        <family val="2"/>
      </rPr>
      <t xml:space="preserve">3 </t>
    </r>
    <r>
      <rPr>
        <b/>
        <sz val="9"/>
        <rFont val="Arial"/>
        <family val="2"/>
      </rPr>
      <t>inainte de depreciere (mil lei)</t>
    </r>
  </si>
  <si>
    <r>
      <t xml:space="preserve">Explorare si Productie 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</si>
  <si>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Includ achizitiile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</si>
  <si>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Costul curent de achizitionare (CCA): Rezultatul operational CCA excluzand elementele speciale elimina efectele nerecurente speciale si pierderile/castigurile din detinerea stocurilor (efectele CCA) rezultate din activitatea Rafinare si Marketing;</t>
    </r>
  </si>
  <si>
    <r>
      <t xml:space="preserve">4 </t>
    </r>
    <r>
      <rPr>
        <i/>
        <sz val="9"/>
        <color indexed="8"/>
        <rFont val="Arial"/>
        <family val="2"/>
      </rPr>
      <t>Nu include eliminarea profitului inter-segment, reprezentat in linia „Consolidare”</t>
    </r>
  </si>
  <si>
    <t>T2/25</t>
  </si>
  <si>
    <t>T3/25</t>
  </si>
  <si>
    <t>T4/24</t>
  </si>
  <si>
    <r>
      <t xml:space="preserve">0,0644 </t>
    </r>
    <r>
      <rPr>
        <vertAlign val="superscript"/>
        <sz val="9"/>
        <rFont val="Arial"/>
        <family val="2"/>
      </rPr>
      <t>12</t>
    </r>
  </si>
  <si>
    <t>0,0444</t>
  </si>
  <si>
    <r>
      <t xml:space="preserve">0,0713 </t>
    </r>
    <r>
      <rPr>
        <vertAlign val="superscript"/>
        <sz val="9"/>
        <rFont val="Arial"/>
        <family val="2"/>
      </rPr>
      <t>11</t>
    </r>
  </si>
  <si>
    <t>0,0413</t>
  </si>
  <si>
    <r>
      <t xml:space="preserve">0,0825 </t>
    </r>
    <r>
      <rPr>
        <vertAlign val="superscript"/>
        <sz val="9"/>
        <rFont val="Arial"/>
        <family val="2"/>
      </rPr>
      <t>10</t>
    </r>
  </si>
  <si>
    <t>0,0375</t>
  </si>
  <si>
    <r>
      <t xml:space="preserve">0,0791 </t>
    </r>
    <r>
      <rPr>
        <vertAlign val="superscript"/>
        <sz val="9"/>
        <rFont val="Arial"/>
        <family val="2"/>
      </rPr>
      <t>9</t>
    </r>
  </si>
  <si>
    <t>0,0341</t>
  </si>
  <si>
    <t>0,0310</t>
  </si>
  <si>
    <t>2025</t>
  </si>
  <si>
    <t>T4/25</t>
  </si>
  <si>
    <r>
      <rPr>
        <i/>
        <vertAlign val="superscript"/>
        <sz val="9"/>
        <rFont val="Arial"/>
        <family val="2"/>
      </rPr>
      <t xml:space="preserve">14 </t>
    </r>
    <r>
      <rPr>
        <i/>
        <sz val="9"/>
        <rFont val="Arial"/>
        <family val="2"/>
      </rPr>
      <t>Rata totala a accidentelor inregistrabile (TRIR); numarul incidentelor inregistrabile (decese + accidente cu zile de lucru pierdute + accidente de munca urmate de restrictionarea activitatii + incidente cu tratament medical) raportat la 1.000.000 de ore lucrate.</t>
    </r>
  </si>
  <si>
    <r>
      <t xml:space="preserve">TRIR </t>
    </r>
    <r>
      <rPr>
        <vertAlign val="superscript"/>
        <sz val="9"/>
        <rFont val="Arial"/>
        <family val="2"/>
      </rPr>
      <t>14</t>
    </r>
  </si>
  <si>
    <r>
      <t xml:space="preserve">0,0578 </t>
    </r>
    <r>
      <rPr>
        <vertAlign val="superscript"/>
        <sz val="10"/>
        <rFont val="Arial"/>
        <family val="2"/>
      </rPr>
      <t>13</t>
    </r>
  </si>
  <si>
    <t>0,0466</t>
  </si>
  <si>
    <r>
      <rPr>
        <i/>
        <vertAlign val="superscript"/>
        <sz val="9"/>
        <rFont val="Arial"/>
        <family val="2"/>
      </rPr>
      <t>9</t>
    </r>
    <r>
      <rPr>
        <i/>
        <sz val="9"/>
        <rFont val="Arial"/>
        <family val="2"/>
      </rPr>
      <t xml:space="preserve"> Include 0,0341 lei/actiune dividend de baza pentru 2021 si 0,0450 lei/actiune dividend special declarate si platite in 2022;</t>
    </r>
  </si>
  <si>
    <r>
      <rPr>
        <i/>
        <vertAlign val="superscript"/>
        <sz val="9"/>
        <rFont val="Arial"/>
        <family val="2"/>
      </rPr>
      <t>10</t>
    </r>
    <r>
      <rPr>
        <i/>
        <sz val="9"/>
        <rFont val="Arial"/>
        <family val="2"/>
      </rPr>
      <t xml:space="preserve"> Include 0,0375 lei/actiune dividend de baza pentru 2022 si 0,0450 lei/actiune dividend special declarate si platite in 2023;</t>
    </r>
  </si>
  <si>
    <r>
      <rPr>
        <i/>
        <vertAlign val="superscript"/>
        <sz val="9"/>
        <rFont val="Arial"/>
        <family val="2"/>
      </rPr>
      <t>11</t>
    </r>
    <r>
      <rPr>
        <i/>
        <sz val="9"/>
        <rFont val="Arial"/>
        <family val="2"/>
      </rPr>
      <t xml:space="preserve"> Include 0,0413 lei/actiune dividend de baza pentru 2023 si 0,0300 lei/actiune dividend special declarate si platite in 2024;</t>
    </r>
  </si>
  <si>
    <r>
      <rPr>
        <i/>
        <vertAlign val="superscript"/>
        <sz val="9"/>
        <rFont val="Arial"/>
        <family val="2"/>
      </rPr>
      <t>12</t>
    </r>
    <r>
      <rPr>
        <i/>
        <sz val="9"/>
        <rFont val="Arial"/>
        <family val="2"/>
      </rPr>
      <t xml:space="preserve"> Include 0,0444 lei/actiune dividend de baza pentru 2024 si 0,0200 RON/actiune dividend special declarate si platite in 2025;</t>
    </r>
  </si>
  <si>
    <r>
      <rPr>
        <i/>
        <vertAlign val="superscript"/>
        <sz val="9"/>
        <rFont val="Arial"/>
        <family val="2"/>
      </rPr>
      <t>13</t>
    </r>
    <r>
      <rPr>
        <i/>
        <sz val="9"/>
        <rFont val="Arial"/>
        <family val="2"/>
      </rPr>
      <t xml:space="preserve"> Include 0,0466 lei/actiune dividend de baza pentru 2025 si 0,0112 RON/actiune dividend special. Ambele reprezinta propunerea initiala a Directoratului, care va fi supusa aprobarii Consiliului de Supraveghere si Adunarii Generale Ordinare a Actionarilor din aprilie 2026</t>
    </r>
  </si>
  <si>
    <t>-</t>
  </si>
  <si>
    <t>n.m</t>
  </si>
  <si>
    <t>107.2</t>
  </si>
  <si>
    <t>52.0</t>
  </si>
  <si>
    <t>55.3</t>
  </si>
  <si>
    <t>0.78</t>
  </si>
  <si>
    <t>27.45</t>
  </si>
  <si>
    <t>103.1</t>
  </si>
  <si>
    <t>54.7</t>
  </si>
  <si>
    <t>48.4</t>
  </si>
  <si>
    <t>80.34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</si>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</sst>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General_)"/>
    <numFmt numFmtId="167" formatCode="0.000"/>
    <numFmt numFmtId="168" formatCode="_(* #,##0.0_);_(* \(#,##0.0\);_(* &quot;-&quot;??_);_(@_)"/>
    <numFmt numFmtId="169" formatCode="#,##0.000"/>
    <numFmt numFmtId="170" formatCode="_(* #,##0.0000_);_(* \(#,##0.0000\);_(* &quot;-&quot;??_);_(@_)"/>
    <numFmt numFmtId="171" formatCode="[$-418]d\-mmm\-yy;@"/>
    <numFmt numFmtId="172" formatCode="#,##0.0000"/>
    <numFmt numFmtId="173" formatCode="0.0000"/>
  </numFmts>
  <fonts count="4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Univers LT OMV 55 Roman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b/>
      <i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sz val="9"/>
      <color indexed="10"/>
      <name val="Arial"/>
      <family val="2"/>
    </font>
    <font>
      <b/>
      <sz val="11"/>
      <color indexed="9"/>
      <name val="Arial"/>
      <family val="2"/>
    </font>
    <font>
      <u/>
      <sz val="11"/>
      <color indexed="12"/>
      <name val="Arial"/>
      <family val="2"/>
    </font>
    <font>
      <i/>
      <sz val="9"/>
      <color indexed="8"/>
      <name val="Arial"/>
      <family val="2"/>
    </font>
    <font>
      <i/>
      <vertAlign val="superscript"/>
      <sz val="9"/>
      <color indexed="8"/>
      <name val="Arial"/>
      <family val="2"/>
    </font>
    <font>
      <i/>
      <sz val="9"/>
      <color indexed="10"/>
      <name val="Arial"/>
      <family val="2"/>
    </font>
    <font>
      <i/>
      <vertAlign val="superscript"/>
      <sz val="10"/>
      <name val="Arial"/>
      <family val="2"/>
    </font>
    <font>
      <i/>
      <sz val="9"/>
      <name val="Univers LT OMV 55 Roman"/>
    </font>
    <font>
      <i/>
      <vertAlign val="superscript"/>
      <sz val="9"/>
      <name val="Univers LT OMV 55 Roman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vertAlign val="superscript"/>
      <sz val="9"/>
      <color theme="1"/>
      <name val="Arial"/>
      <family val="2"/>
    </font>
    <font>
      <b/>
      <sz val="9"/>
      <name val="Arial"/>
      <family val="2"/>
      <charset val="238"/>
    </font>
    <font>
      <b/>
      <sz val="10"/>
      <name val="Univers LT OMV 55 Roman"/>
      <charset val="238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lightUp">
        <fgColor indexed="55"/>
        <bgColor theme="0"/>
      </patternFill>
    </fill>
    <fill>
      <patternFill patternType="solid">
        <fgColor theme="2" tint="0.79998168889431442"/>
        <bgColor indexed="64"/>
      </patternFill>
    </fill>
    <fill>
      <patternFill patternType="lightUp">
        <fgColor indexed="55"/>
        <bgColor theme="2" tint="0.79998168889431442"/>
      </patternFill>
    </fill>
  </fills>
  <borders count="5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medium">
        <color indexed="22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rgb="FF00206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ck">
        <color rgb="FF003366"/>
      </top>
      <bottom style="medium">
        <color rgb="FF003366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medium">
        <color rgb="FF003366"/>
      </top>
      <bottom style="medium">
        <color indexed="64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thick">
        <color rgb="FF002060"/>
      </bottom>
      <diagonal/>
    </border>
    <border>
      <left/>
      <right/>
      <top style="thick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thick">
        <color rgb="FF003366"/>
      </top>
      <bottom style="medium">
        <color rgb="FF999999"/>
      </bottom>
      <diagonal/>
    </border>
    <border>
      <left/>
      <right/>
      <top style="thick">
        <color rgb="FF002060"/>
      </top>
      <bottom/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indexed="22"/>
      </bottom>
      <diagonal/>
    </border>
    <border>
      <left/>
      <right/>
      <top style="medium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rgb="FF999999"/>
      </bottom>
      <diagonal/>
    </border>
    <border>
      <left/>
      <right/>
      <top style="medium">
        <color theme="0" tint="-0.24994659260841701"/>
      </top>
      <bottom style="medium">
        <color rgb="FF003366"/>
      </bottom>
      <diagonal/>
    </border>
    <border>
      <left/>
      <right/>
      <top style="medium">
        <color rgb="FF002060"/>
      </top>
      <bottom style="thick">
        <color rgb="FF002060"/>
      </bottom>
      <diagonal/>
    </border>
    <border>
      <left/>
      <right/>
      <top style="medium">
        <color indexed="64"/>
      </top>
      <bottom style="thick">
        <color rgb="FF002060"/>
      </bottom>
      <diagonal/>
    </border>
    <border>
      <left/>
      <right/>
      <top/>
      <bottom style="medium">
        <color rgb="FF1F497D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medium">
        <color rgb="FFC0C0C0"/>
      </bottom>
      <diagonal/>
    </border>
    <border>
      <left style="thin">
        <color theme="0" tint="-0.14993743705557422"/>
      </left>
      <right/>
      <top/>
      <bottom style="medium">
        <color rgb="FF002060"/>
      </bottom>
      <diagonal/>
    </border>
    <border>
      <left style="thin">
        <color theme="0" tint="-0.14993743705557422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33">
    <xf numFmtId="166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1" applyNumberFormat="0" applyFill="0" applyAlignment="0" applyProtection="0"/>
    <xf numFmtId="49" fontId="9" fillId="0" borderId="1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12" applyNumberFormat="0" applyFill="0" applyAlignment="0" applyProtection="0"/>
    <xf numFmtId="0" fontId="5" fillId="0" borderId="13" applyNumberFormat="0" applyFill="0" applyAlignment="0" applyProtection="0"/>
    <xf numFmtId="166" fontId="8" fillId="0" borderId="0"/>
    <xf numFmtId="166" fontId="6" fillId="0" borderId="0"/>
    <xf numFmtId="166" fontId="6" fillId="0" borderId="0"/>
    <xf numFmtId="0" fontId="9" fillId="0" borderId="13" applyNumberFormat="0" applyFill="0" applyAlignment="0" applyProtection="0"/>
  </cellStyleXfs>
  <cellXfs count="694">
    <xf numFmtId="0" fontId="0" fillId="0" borderId="0" xfId="0" applyNumberFormat="1"/>
    <xf numFmtId="0" fontId="3" fillId="0" borderId="0" xfId="0" applyNumberFormat="1" applyFont="1" applyFill="1" applyBorder="1" applyAlignment="1">
      <alignment vertical="top" wrapText="1"/>
    </xf>
    <xf numFmtId="0" fontId="0" fillId="0" borderId="0" xfId="0" applyNumberFormat="1" applyFill="1"/>
    <xf numFmtId="0" fontId="3" fillId="0" borderId="0" xfId="0" applyNumberFormat="1" applyFont="1" applyFill="1"/>
    <xf numFmtId="0" fontId="7" fillId="0" borderId="0" xfId="0" applyNumberFormat="1" applyFont="1"/>
    <xf numFmtId="0" fontId="9" fillId="0" borderId="0" xfId="0" applyNumberFormat="1" applyFont="1"/>
    <xf numFmtId="0" fontId="7" fillId="0" borderId="0" xfId="0" applyNumberFormat="1" applyFont="1" applyFill="1"/>
    <xf numFmtId="0" fontId="10" fillId="0" borderId="0" xfId="0" applyNumberFormat="1" applyFont="1" applyFill="1"/>
    <xf numFmtId="0" fontId="3" fillId="3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Fill="1"/>
    <xf numFmtId="0" fontId="4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9" fillId="0" borderId="0" xfId="0" applyNumberFormat="1" applyFont="1" applyFill="1"/>
    <xf numFmtId="0" fontId="11" fillId="0" borderId="0" xfId="0" applyNumberFormat="1" applyFont="1" applyFill="1"/>
    <xf numFmtId="0" fontId="14" fillId="0" borderId="1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right" wrapText="1"/>
    </xf>
    <xf numFmtId="0" fontId="7" fillId="0" borderId="14" xfId="0" applyNumberFormat="1" applyFont="1" applyBorder="1" applyAlignment="1">
      <alignment vertical="center" wrapText="1"/>
    </xf>
    <xf numFmtId="0" fontId="13" fillId="0" borderId="14" xfId="0" applyNumberFormat="1" applyFont="1" applyBorder="1" applyAlignment="1">
      <alignment vertical="center" wrapText="1"/>
    </xf>
    <xf numFmtId="0" fontId="13" fillId="4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wrapText="1"/>
    </xf>
    <xf numFmtId="0" fontId="5" fillId="0" borderId="0" xfId="0" applyNumberFormat="1" applyFont="1"/>
    <xf numFmtId="0" fontId="20" fillId="0" borderId="0" xfId="0" applyNumberFormat="1" applyFont="1"/>
    <xf numFmtId="0" fontId="11" fillId="0" borderId="0" xfId="0" applyNumberFormat="1" applyFont="1"/>
    <xf numFmtId="0" fontId="15" fillId="0" borderId="0" xfId="0" applyNumberFormat="1" applyFont="1" applyFill="1" applyBorder="1" applyAlignment="1">
      <alignment wrapText="1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Alignment="1">
      <alignment vertical="center" wrapText="1"/>
    </xf>
    <xf numFmtId="0" fontId="7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/>
    <xf numFmtId="0" fontId="7" fillId="0" borderId="15" xfId="0" applyNumberFormat="1" applyFont="1" applyBorder="1" applyAlignment="1">
      <alignment vertical="center" wrapText="1"/>
    </xf>
    <xf numFmtId="0" fontId="13" fillId="0" borderId="16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0" borderId="17" xfId="0" applyNumberFormat="1" applyFont="1" applyBorder="1" applyAlignment="1">
      <alignment vertical="center" wrapText="1"/>
    </xf>
    <xf numFmtId="49" fontId="14" fillId="0" borderId="0" xfId="0" applyNumberFormat="1" applyFont="1" applyFill="1" applyBorder="1" applyAlignment="1"/>
    <xf numFmtId="166" fontId="7" fillId="0" borderId="0" xfId="0" applyFont="1" applyFill="1" applyAlignment="1"/>
    <xf numFmtId="0" fontId="7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0" fontId="13" fillId="0" borderId="15" xfId="0" applyNumberFormat="1" applyFont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Fill="1"/>
    <xf numFmtId="4" fontId="13" fillId="0" borderId="0" xfId="0" applyNumberFormat="1" applyFont="1" applyFill="1" applyBorder="1" applyAlignment="1">
      <alignment horizontal="right" vertical="center"/>
    </xf>
    <xf numFmtId="0" fontId="13" fillId="0" borderId="15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0" fontId="7" fillId="0" borderId="16" xfId="0" applyNumberFormat="1" applyFont="1" applyBorder="1" applyAlignment="1">
      <alignment vertical="center" wrapText="1"/>
    </xf>
    <xf numFmtId="49" fontId="15" fillId="0" borderId="0" xfId="0" applyNumberFormat="1" applyFont="1" applyFill="1" applyAlignment="1"/>
    <xf numFmtId="0" fontId="13" fillId="0" borderId="4" xfId="0" applyNumberFormat="1" applyFont="1" applyFill="1" applyBorder="1"/>
    <xf numFmtId="0" fontId="14" fillId="0" borderId="1" xfId="0" applyNumberFormat="1" applyFont="1" applyBorder="1"/>
    <xf numFmtId="0" fontId="7" fillId="0" borderId="0" xfId="0" applyNumberFormat="1" applyFont="1" applyFill="1" applyAlignment="1">
      <alignment horizontal="right"/>
    </xf>
    <xf numFmtId="0" fontId="24" fillId="0" borderId="0" xfId="0" applyNumberFormat="1" applyFont="1" applyFill="1"/>
    <xf numFmtId="3" fontId="7" fillId="0" borderId="5" xfId="0" applyNumberFormat="1" applyFont="1" applyFill="1" applyBorder="1" applyAlignment="1">
      <alignment horizontal="right" vertical="center" wrapText="1"/>
    </xf>
    <xf numFmtId="0" fontId="25" fillId="2" borderId="0" xfId="0" applyNumberFormat="1" applyFont="1" applyFill="1"/>
    <xf numFmtId="0" fontId="26" fillId="0" borderId="0" xfId="7" applyFont="1" applyAlignment="1" applyProtection="1"/>
    <xf numFmtId="0" fontId="5" fillId="0" borderId="0" xfId="0" applyNumberFormat="1" applyFont="1" applyBorder="1"/>
    <xf numFmtId="0" fontId="13" fillId="0" borderId="0" xfId="0" applyNumberFormat="1" applyFont="1" applyFill="1" applyBorder="1" applyAlignment="1">
      <alignment horizontal="right" wrapText="1"/>
    </xf>
    <xf numFmtId="169" fontId="7" fillId="4" borderId="18" xfId="0" applyNumberFormat="1" applyFont="1" applyFill="1" applyBorder="1" applyAlignment="1">
      <alignment horizontal="right" vertical="center"/>
    </xf>
    <xf numFmtId="167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/>
    <xf numFmtId="169" fontId="7" fillId="4" borderId="19" xfId="0" applyNumberFormat="1" applyFont="1" applyFill="1" applyBorder="1" applyAlignment="1">
      <alignment horizontal="right" vertical="center"/>
    </xf>
    <xf numFmtId="167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/>
    <xf numFmtId="0" fontId="7" fillId="0" borderId="19" xfId="0" applyNumberFormat="1" applyFont="1" applyFill="1" applyBorder="1" applyAlignment="1">
      <alignment vertical="top"/>
    </xf>
    <xf numFmtId="169" fontId="7" fillId="4" borderId="20" xfId="0" applyNumberFormat="1" applyFont="1" applyFill="1" applyBorder="1" applyAlignment="1">
      <alignment horizontal="right" vertical="center"/>
    </xf>
    <xf numFmtId="167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vertical="top"/>
    </xf>
    <xf numFmtId="0" fontId="14" fillId="0" borderId="0" xfId="0" applyNumberFormat="1" applyFont="1" applyFill="1" applyBorder="1" applyAlignment="1">
      <alignment wrapText="1"/>
    </xf>
    <xf numFmtId="0" fontId="7" fillId="0" borderId="21" xfId="0" applyNumberFormat="1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19" xfId="0" applyNumberFormat="1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left" vertical="center" wrapText="1"/>
    </xf>
    <xf numFmtId="0" fontId="13" fillId="0" borderId="19" xfId="0" applyNumberFormat="1" applyFont="1" applyBorder="1" applyAlignment="1">
      <alignment vertical="center" wrapText="1"/>
    </xf>
    <xf numFmtId="0" fontId="7" fillId="0" borderId="19" xfId="0" applyNumberFormat="1" applyFont="1" applyBorder="1" applyAlignment="1">
      <alignment vertical="center" wrapText="1"/>
    </xf>
    <xf numFmtId="165" fontId="13" fillId="4" borderId="7" xfId="2" applyNumberFormat="1" applyFont="1" applyFill="1" applyBorder="1" applyAlignment="1">
      <alignment horizontal="right" vertical="center" wrapText="1"/>
    </xf>
    <xf numFmtId="0" fontId="13" fillId="0" borderId="7" xfId="0" applyNumberFormat="1" applyFont="1" applyBorder="1" applyAlignment="1">
      <alignment vertical="center" wrapText="1"/>
    </xf>
    <xf numFmtId="165" fontId="13" fillId="0" borderId="7" xfId="2" applyNumberFormat="1" applyFont="1" applyBorder="1" applyAlignment="1">
      <alignment horizontal="righ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23" xfId="0" applyNumberFormat="1" applyFont="1" applyBorder="1" applyAlignment="1">
      <alignment vertical="center" wrapText="1"/>
    </xf>
    <xf numFmtId="0" fontId="7" fillId="0" borderId="24" xfId="0" applyNumberFormat="1" applyFont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right" vertical="center" wrapText="1"/>
    </xf>
    <xf numFmtId="165" fontId="7" fillId="0" borderId="19" xfId="2" applyNumberFormat="1" applyFont="1" applyFill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0" fontId="7" fillId="0" borderId="7" xfId="0" applyNumberFormat="1" applyFont="1" applyFill="1" applyBorder="1" applyAlignment="1">
      <alignment vertical="center"/>
    </xf>
    <xf numFmtId="0" fontId="7" fillId="0" borderId="7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13" fillId="0" borderId="0" xfId="0" applyNumberFormat="1" applyFont="1" applyFill="1" applyBorder="1" applyAlignment="1">
      <alignment vertical="center" wrapText="1"/>
    </xf>
    <xf numFmtId="3" fontId="7" fillId="4" borderId="25" xfId="0" applyNumberFormat="1" applyFont="1" applyFill="1" applyBorder="1" applyAlignment="1">
      <alignment horizontal="right" vertical="center" wrapText="1"/>
    </xf>
    <xf numFmtId="3" fontId="7" fillId="0" borderId="25" xfId="0" applyNumberFormat="1" applyFont="1" applyFill="1" applyBorder="1" applyAlignment="1">
      <alignment horizontal="right" vertical="center" wrapText="1"/>
    </xf>
    <xf numFmtId="0" fontId="7" fillId="0" borderId="19" xfId="0" applyNumberFormat="1" applyFont="1" applyFill="1" applyBorder="1" applyAlignment="1">
      <alignment wrapText="1"/>
    </xf>
    <xf numFmtId="0" fontId="7" fillId="0" borderId="26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vertical="center" wrapText="1"/>
    </xf>
    <xf numFmtId="2" fontId="7" fillId="4" borderId="19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wrapText="1"/>
    </xf>
    <xf numFmtId="165" fontId="7" fillId="0" borderId="5" xfId="2" applyNumberFormat="1" applyFont="1" applyFill="1" applyBorder="1" applyAlignment="1">
      <alignment horizontal="right" vertical="center" wrapText="1"/>
    </xf>
    <xf numFmtId="167" fontId="7" fillId="0" borderId="19" xfId="0" applyNumberFormat="1" applyFont="1" applyFill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wrapText="1"/>
    </xf>
    <xf numFmtId="165" fontId="7" fillId="0" borderId="5" xfId="2" applyNumberFormat="1" applyFont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wrapText="1"/>
    </xf>
    <xf numFmtId="1" fontId="7" fillId="0" borderId="26" xfId="0" applyNumberFormat="1" applyFont="1" applyFill="1" applyBorder="1" applyAlignment="1">
      <alignment horizontal="right" vertical="center" wrapText="1"/>
    </xf>
    <xf numFmtId="0" fontId="7" fillId="0" borderId="26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13" fillId="4" borderId="2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 applyAlignment="1">
      <alignment vertical="center" wrapText="1"/>
    </xf>
    <xf numFmtId="0" fontId="13" fillId="0" borderId="27" xfId="0" applyNumberFormat="1" applyFont="1" applyBorder="1" applyAlignment="1">
      <alignment vertical="center"/>
    </xf>
    <xf numFmtId="0" fontId="13" fillId="4" borderId="16" xfId="0" applyNumberFormat="1" applyFont="1" applyFill="1" applyBorder="1" applyAlignment="1">
      <alignment horizontal="right" vertical="center"/>
    </xf>
    <xf numFmtId="0" fontId="13" fillId="0" borderId="16" xfId="0" applyNumberFormat="1" applyFont="1" applyBorder="1" applyAlignment="1">
      <alignment horizontal="right" vertical="center" wrapText="1"/>
    </xf>
    <xf numFmtId="0" fontId="13" fillId="0" borderId="16" xfId="0" applyNumberFormat="1" applyFont="1" applyBorder="1" applyAlignment="1">
      <alignment horizontal="right" vertical="center"/>
    </xf>
    <xf numFmtId="0" fontId="13" fillId="0" borderId="18" xfId="0" applyNumberFormat="1" applyFont="1" applyFill="1" applyBorder="1" applyAlignment="1">
      <alignment vertical="center" wrapText="1"/>
    </xf>
    <xf numFmtId="0" fontId="7" fillId="0" borderId="28" xfId="0" applyNumberFormat="1" applyFont="1" applyBorder="1" applyAlignment="1">
      <alignment vertical="center" wrapText="1"/>
    </xf>
    <xf numFmtId="0" fontId="13" fillId="0" borderId="1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/>
    <xf numFmtId="4" fontId="13" fillId="4" borderId="16" xfId="0" applyNumberFormat="1" applyFont="1" applyFill="1" applyBorder="1" applyAlignment="1">
      <alignment horizontal="right" vertical="center"/>
    </xf>
    <xf numFmtId="4" fontId="13" fillId="0" borderId="16" xfId="0" applyNumberFormat="1" applyFont="1" applyFill="1" applyBorder="1" applyAlignment="1">
      <alignment horizontal="right" vertical="center"/>
    </xf>
    <xf numFmtId="0" fontId="13" fillId="4" borderId="0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wrapText="1"/>
    </xf>
    <xf numFmtId="3" fontId="7" fillId="0" borderId="19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3" fontId="7" fillId="3" borderId="0" xfId="0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wrapText="1"/>
    </xf>
    <xf numFmtId="3" fontId="7" fillId="0" borderId="30" xfId="0" applyNumberFormat="1" applyFont="1" applyFill="1" applyBorder="1" applyAlignment="1">
      <alignment wrapText="1"/>
    </xf>
    <xf numFmtId="3" fontId="15" fillId="0" borderId="19" xfId="0" applyNumberFormat="1" applyFont="1" applyFill="1" applyBorder="1" applyAlignment="1">
      <alignment wrapText="1"/>
    </xf>
    <xf numFmtId="3" fontId="15" fillId="0" borderId="0" xfId="0" applyNumberFormat="1" applyFont="1" applyFill="1" applyBorder="1" applyAlignment="1">
      <alignment wrapText="1"/>
    </xf>
    <xf numFmtId="165" fontId="13" fillId="4" borderId="6" xfId="2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3" applyNumberFormat="1" applyFont="1" applyFill="1" applyBorder="1" applyAlignment="1">
      <alignment horizontal="right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19" xfId="27" applyNumberFormat="1" applyFont="1" applyFill="1" applyBorder="1" applyAlignment="1">
      <alignment wrapText="1"/>
    </xf>
    <xf numFmtId="0" fontId="7" fillId="0" borderId="0" xfId="27" applyFont="1" applyFill="1" applyBorder="1" applyAlignment="1">
      <alignment horizontal="left" wrapText="1" indent="1"/>
    </xf>
    <xf numFmtId="0" fontId="5" fillId="0" borderId="0" xfId="27" applyFont="1" applyFill="1" applyBorder="1" applyAlignment="1">
      <alignment horizontal="left" wrapText="1" indent="1"/>
    </xf>
    <xf numFmtId="0" fontId="7" fillId="0" borderId="0" xfId="0" quotePrefix="1" applyNumberFormat="1" applyFont="1" applyFill="1" applyBorder="1" applyAlignment="1">
      <alignment horizontal="right" vertical="center" wrapText="1"/>
    </xf>
    <xf numFmtId="0" fontId="13" fillId="0" borderId="8" xfId="0" applyNumberFormat="1" applyFont="1" applyFill="1" applyBorder="1"/>
    <xf numFmtId="0" fontId="13" fillId="4" borderId="8" xfId="0" applyNumberFormat="1" applyFont="1" applyFill="1" applyBorder="1"/>
    <xf numFmtId="0" fontId="7" fillId="0" borderId="4" xfId="0" applyNumberFormat="1" applyFont="1" applyBorder="1"/>
    <xf numFmtId="0" fontId="7" fillId="0" borderId="17" xfId="0" applyNumberFormat="1" applyFont="1" applyBorder="1"/>
    <xf numFmtId="0" fontId="13" fillId="0" borderId="32" xfId="0" applyNumberFormat="1" applyFont="1" applyBorder="1"/>
    <xf numFmtId="0" fontId="13" fillId="0" borderId="28" xfId="0" applyNumberFormat="1" applyFont="1" applyFill="1" applyBorder="1"/>
    <xf numFmtId="0" fontId="7" fillId="0" borderId="34" xfId="0" applyNumberFormat="1" applyFont="1" applyFill="1" applyBorder="1"/>
    <xf numFmtId="0" fontId="13" fillId="0" borderId="0" xfId="0" applyNumberFormat="1" applyFont="1" applyBorder="1"/>
    <xf numFmtId="0" fontId="7" fillId="0" borderId="3" xfId="0" applyNumberFormat="1" applyFont="1" applyBorder="1"/>
    <xf numFmtId="0" fontId="7" fillId="0" borderId="4" xfId="0" applyNumberFormat="1" applyFont="1" applyBorder="1" applyAlignment="1">
      <alignment wrapText="1"/>
    </xf>
    <xf numFmtId="0" fontId="7" fillId="0" borderId="9" xfId="0" applyNumberFormat="1" applyFont="1" applyBorder="1"/>
    <xf numFmtId="0" fontId="13" fillId="0" borderId="34" xfId="0" applyNumberFormat="1" applyFont="1" applyFill="1" applyBorder="1"/>
    <xf numFmtId="0" fontId="7" fillId="0" borderId="20" xfId="0" applyNumberFormat="1" applyFont="1" applyFill="1" applyBorder="1"/>
    <xf numFmtId="4" fontId="14" fillId="0" borderId="0" xfId="0" applyNumberFormat="1" applyFont="1" applyFill="1" applyBorder="1"/>
    <xf numFmtId="4" fontId="15" fillId="0" borderId="17" xfId="0" applyNumberFormat="1" applyFont="1" applyBorder="1"/>
    <xf numFmtId="4" fontId="15" fillId="0" borderId="0" xfId="0" applyNumberFormat="1" applyFont="1" applyBorder="1"/>
    <xf numFmtId="4" fontId="14" fillId="0" borderId="34" xfId="0" applyNumberFormat="1" applyFont="1" applyFill="1" applyBorder="1"/>
    <xf numFmtId="4" fontId="15" fillId="0" borderId="35" xfId="0" applyNumberFormat="1" applyFont="1" applyBorder="1"/>
    <xf numFmtId="4" fontId="14" fillId="0" borderId="36" xfId="0" applyNumberFormat="1" applyFont="1" applyBorder="1"/>
    <xf numFmtId="4" fontId="14" fillId="0" borderId="4" xfId="0" applyNumberFormat="1" applyFont="1" applyBorder="1"/>
    <xf numFmtId="4" fontId="15" fillId="0" borderId="20" xfId="0" applyNumberFormat="1" applyFont="1" applyBorder="1"/>
    <xf numFmtId="4" fontId="14" fillId="0" borderId="28" xfId="0" applyNumberFormat="1" applyFont="1" applyBorder="1"/>
    <xf numFmtId="4" fontId="13" fillId="0" borderId="37" xfId="0" applyNumberFormat="1" applyFont="1" applyFill="1" applyBorder="1" applyAlignment="1">
      <alignment vertical="center"/>
    </xf>
    <xf numFmtId="4" fontId="13" fillId="0" borderId="16" xfId="0" applyNumberFormat="1" applyFont="1" applyFill="1" applyBorder="1" applyAlignment="1">
      <alignment vertical="center"/>
    </xf>
    <xf numFmtId="4" fontId="7" fillId="0" borderId="29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4" fontId="13" fillId="0" borderId="26" xfId="0" applyNumberFormat="1" applyFont="1" applyBorder="1"/>
    <xf numFmtId="4" fontId="13" fillId="0" borderId="16" xfId="0" applyNumberFormat="1" applyFont="1" applyBorder="1" applyAlignment="1">
      <alignment vertical="center" wrapText="1"/>
    </xf>
    <xf numFmtId="3" fontId="7" fillId="0" borderId="30" xfId="0" applyNumberFormat="1" applyFont="1" applyBorder="1" applyAlignment="1">
      <alignment wrapText="1"/>
    </xf>
    <xf numFmtId="3" fontId="13" fillId="3" borderId="39" xfId="0" applyNumberFormat="1" applyFont="1" applyFill="1" applyBorder="1" applyAlignment="1">
      <alignment wrapText="1"/>
    </xf>
    <xf numFmtId="4" fontId="9" fillId="0" borderId="0" xfId="0" applyNumberFormat="1" applyFont="1" applyFill="1"/>
    <xf numFmtId="3" fontId="14" fillId="0" borderId="39" xfId="0" applyNumberFormat="1" applyFont="1" applyFill="1" applyBorder="1" applyAlignment="1">
      <alignment wrapText="1"/>
    </xf>
    <xf numFmtId="3" fontId="35" fillId="0" borderId="0" xfId="0" applyNumberFormat="1" applyFont="1" applyFill="1"/>
    <xf numFmtId="1" fontId="35" fillId="0" borderId="0" xfId="0" applyNumberFormat="1" applyFont="1" applyFill="1"/>
    <xf numFmtId="1" fontId="5" fillId="0" borderId="0" xfId="0" applyNumberFormat="1" applyFont="1" applyFill="1"/>
    <xf numFmtId="0" fontId="36" fillId="0" borderId="0" xfId="0" applyNumberFormat="1" applyFont="1" applyFill="1" applyBorder="1" applyAlignment="1">
      <alignment wrapText="1"/>
    </xf>
    <xf numFmtId="4" fontId="15" fillId="0" borderId="20" xfId="0" applyNumberFormat="1" applyFont="1" applyBorder="1" applyAlignment="1">
      <alignment wrapText="1"/>
    </xf>
    <xf numFmtId="4" fontId="7" fillId="0" borderId="41" xfId="0" applyNumberFormat="1" applyFont="1" applyFill="1" applyBorder="1" applyAlignment="1">
      <alignment vertical="center" wrapText="1"/>
    </xf>
    <xf numFmtId="0" fontId="22" fillId="0" borderId="0" xfId="0" applyNumberFormat="1" applyFont="1" applyAlignment="1">
      <alignment vertical="center"/>
    </xf>
    <xf numFmtId="0" fontId="22" fillId="0" borderId="0" xfId="0" applyNumberFormat="1" applyFont="1"/>
    <xf numFmtId="0" fontId="22" fillId="0" borderId="0" xfId="0" applyNumberFormat="1" applyFont="1" applyFill="1"/>
    <xf numFmtId="0" fontId="28" fillId="0" borderId="0" xfId="0" applyNumberFormat="1" applyFont="1" applyFill="1" applyBorder="1" applyAlignment="1"/>
    <xf numFmtId="0" fontId="21" fillId="3" borderId="0" xfId="0" applyNumberFormat="1" applyFont="1" applyFill="1" applyAlignment="1">
      <alignment vertical="center"/>
    </xf>
    <xf numFmtId="4" fontId="14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vertical="center" wrapText="1"/>
    </xf>
    <xf numFmtId="165" fontId="13" fillId="0" borderId="15" xfId="1" applyNumberFormat="1" applyFont="1" applyFill="1" applyBorder="1" applyAlignment="1">
      <alignment horizontal="right" vertical="center" wrapText="1"/>
    </xf>
    <xf numFmtId="165" fontId="13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horizontal="right" vertical="center" wrapText="1"/>
    </xf>
    <xf numFmtId="165" fontId="13" fillId="0" borderId="19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165" fontId="13" fillId="0" borderId="19" xfId="1" applyNumberFormat="1" applyFont="1" applyBorder="1" applyAlignment="1">
      <alignment horizontal="right" vertical="center" wrapText="1"/>
    </xf>
    <xf numFmtId="165" fontId="7" fillId="4" borderId="7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right" vertical="center" wrapText="1"/>
    </xf>
    <xf numFmtId="1" fontId="7" fillId="4" borderId="2" xfId="0" applyNumberFormat="1" applyFont="1" applyFill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vertical="center" wrapText="1"/>
    </xf>
    <xf numFmtId="165" fontId="7" fillId="3" borderId="0" xfId="2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 wrapText="1"/>
    </xf>
    <xf numFmtId="165" fontId="13" fillId="4" borderId="6" xfId="1" applyNumberFormat="1" applyFont="1" applyFill="1" applyBorder="1" applyAlignment="1">
      <alignment horizontal="right" vertical="center" wrapText="1"/>
    </xf>
    <xf numFmtId="165" fontId="7" fillId="4" borderId="0" xfId="1" applyNumberFormat="1" applyFont="1" applyFill="1" applyBorder="1" applyAlignment="1">
      <alignment horizontal="right" vertical="center" wrapText="1"/>
    </xf>
    <xf numFmtId="168" fontId="7" fillId="4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wrapText="1"/>
    </xf>
    <xf numFmtId="165" fontId="7" fillId="0" borderId="0" xfId="1" applyNumberFormat="1" applyFont="1" applyFill="1" applyBorder="1" applyAlignment="1">
      <alignment vertical="center" wrapText="1"/>
    </xf>
    <xf numFmtId="165" fontId="13" fillId="0" borderId="19" xfId="1" applyNumberFormat="1" applyFont="1" applyBorder="1" applyAlignment="1">
      <alignment vertical="center" wrapText="1"/>
    </xf>
    <xf numFmtId="165" fontId="13" fillId="0" borderId="6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vertical="center" wrapText="1"/>
    </xf>
    <xf numFmtId="165" fontId="7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horizontal="right" vertical="center" wrapText="1"/>
    </xf>
    <xf numFmtId="43" fontId="35" fillId="0" borderId="0" xfId="1" applyFont="1"/>
    <xf numFmtId="3" fontId="7" fillId="0" borderId="5" xfId="0" applyNumberFormat="1" applyFont="1" applyFill="1" applyBorder="1" applyAlignment="1">
      <alignment wrapText="1"/>
    </xf>
    <xf numFmtId="1" fontId="7" fillId="0" borderId="19" xfId="0" applyNumberFormat="1" applyFont="1" applyFill="1" applyBorder="1" applyAlignment="1">
      <alignment horizontal="right" vertical="center" wrapText="1"/>
    </xf>
    <xf numFmtId="165" fontId="13" fillId="4" borderId="19" xfId="1" applyNumberFormat="1" applyFont="1" applyFill="1" applyBorder="1" applyAlignment="1">
      <alignment horizontal="right" vertical="center" wrapText="1"/>
    </xf>
    <xf numFmtId="3" fontId="7" fillId="0" borderId="42" xfId="0" applyNumberFormat="1" applyFont="1" applyFill="1" applyBorder="1" applyAlignment="1">
      <alignment horizontal="left" vertical="center" wrapText="1"/>
    </xf>
    <xf numFmtId="4" fontId="22" fillId="0" borderId="0" xfId="0" applyNumberFormat="1" applyFont="1"/>
    <xf numFmtId="43" fontId="7" fillId="0" borderId="19" xfId="1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wrapText="1"/>
    </xf>
    <xf numFmtId="43" fontId="37" fillId="0" borderId="0" xfId="2" applyFont="1" applyFill="1"/>
    <xf numFmtId="2" fontId="7" fillId="4" borderId="2" xfId="0" applyNumberFormat="1" applyFont="1" applyFill="1" applyBorder="1" applyAlignment="1">
      <alignment horizontal="right" vertical="center" wrapText="1"/>
    </xf>
    <xf numFmtId="165" fontId="7" fillId="0" borderId="22" xfId="2" applyNumberFormat="1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165" fontId="7" fillId="4" borderId="19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wrapText="1"/>
    </xf>
    <xf numFmtId="165" fontId="3" fillId="0" borderId="0" xfId="1" applyNumberFormat="1" applyFont="1" applyFill="1"/>
    <xf numFmtId="0" fontId="21" fillId="0" borderId="0" xfId="0" applyNumberFormat="1" applyFont="1" applyBorder="1" applyAlignment="1"/>
    <xf numFmtId="49" fontId="13" fillId="4" borderId="0" xfId="0" quotePrefix="1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/>
    <xf numFmtId="49" fontId="13" fillId="4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7" fillId="0" borderId="43" xfId="0" applyNumberFormat="1" applyFont="1" applyFill="1" applyBorder="1" applyAlignment="1">
      <alignment vertical="center" wrapText="1"/>
    </xf>
    <xf numFmtId="165" fontId="7" fillId="4" borderId="0" xfId="3" applyNumberFormat="1" applyFont="1" applyFill="1" applyBorder="1" applyAlignment="1">
      <alignment horizontal="right" vertical="center" wrapText="1"/>
    </xf>
    <xf numFmtId="0" fontId="7" fillId="0" borderId="18" xfId="0" applyNumberFormat="1" applyFont="1" applyBorder="1"/>
    <xf numFmtId="164" fontId="7" fillId="4" borderId="0" xfId="0" applyNumberFormat="1" applyFont="1" applyFill="1"/>
    <xf numFmtId="0" fontId="7" fillId="0" borderId="0" xfId="0" applyNumberFormat="1" applyFont="1" applyFill="1" applyAlignment="1">
      <alignment wrapText="1"/>
    </xf>
    <xf numFmtId="49" fontId="13" fillId="4" borderId="26" xfId="0" applyNumberFormat="1" applyFont="1" applyFill="1" applyBorder="1" applyAlignment="1">
      <alignment horizontal="right" vertical="center"/>
    </xf>
    <xf numFmtId="49" fontId="13" fillId="0" borderId="26" xfId="0" applyNumberFormat="1" applyFont="1" applyBorder="1" applyAlignment="1">
      <alignment horizontal="right" vertical="center" wrapText="1"/>
    </xf>
    <xf numFmtId="2" fontId="7" fillId="4" borderId="25" xfId="0" applyNumberFormat="1" applyFont="1" applyFill="1" applyBorder="1" applyAlignment="1">
      <alignment horizontal="right" vertical="center" wrapText="1"/>
    </xf>
    <xf numFmtId="0" fontId="7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2" fontId="7" fillId="0" borderId="25" xfId="0" applyNumberFormat="1" applyFont="1" applyFill="1" applyBorder="1" applyAlignment="1">
      <alignment horizontal="right" vertical="center" wrapText="1"/>
    </xf>
    <xf numFmtId="49" fontId="13" fillId="0" borderId="0" xfId="0" quotePrefix="1" applyNumberFormat="1" applyFont="1" applyFill="1" applyBorder="1" applyAlignment="1">
      <alignment horizontal="right" vertical="center" wrapText="1"/>
    </xf>
    <xf numFmtId="49" fontId="13" fillId="4" borderId="26" xfId="0" applyNumberFormat="1" applyFont="1" applyFill="1" applyBorder="1" applyAlignment="1">
      <alignment horizontal="right" vertical="center" wrapText="1"/>
    </xf>
    <xf numFmtId="43" fontId="0" fillId="0" borderId="0" xfId="1" applyFont="1" applyFill="1"/>
    <xf numFmtId="43" fontId="0" fillId="0" borderId="0" xfId="1" applyFont="1"/>
    <xf numFmtId="4" fontId="7" fillId="0" borderId="14" xfId="0" applyNumberFormat="1" applyFont="1" applyBorder="1" applyAlignment="1">
      <alignment horizontal="left" vertical="center" wrapText="1"/>
    </xf>
    <xf numFmtId="165" fontId="7" fillId="0" borderId="25" xfId="1" applyNumberFormat="1" applyFont="1" applyFill="1" applyBorder="1" applyAlignment="1">
      <alignment horizontal="right" vertical="center" wrapText="1"/>
    </xf>
    <xf numFmtId="165" fontId="7" fillId="4" borderId="25" xfId="1" applyNumberFormat="1" applyFont="1" applyFill="1" applyBorder="1" applyAlignment="1">
      <alignment horizontal="right" vertical="center" wrapText="1"/>
    </xf>
    <xf numFmtId="165" fontId="7" fillId="0" borderId="25" xfId="1" applyNumberFormat="1" applyFont="1" applyBorder="1" applyAlignment="1">
      <alignment horizontal="right" vertical="center" wrapText="1"/>
    </xf>
    <xf numFmtId="0" fontId="22" fillId="0" borderId="0" xfId="0" applyNumberFormat="1" applyFont="1" applyAlignment="1">
      <alignment horizontal="left" vertical="center" wrapText="1"/>
    </xf>
    <xf numFmtId="165" fontId="7" fillId="4" borderId="2" xfId="1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/>
    <xf numFmtId="0" fontId="22" fillId="3" borderId="0" xfId="0" applyNumberFormat="1" applyFont="1" applyFill="1" applyAlignment="1">
      <alignment vertical="center"/>
    </xf>
    <xf numFmtId="0" fontId="29" fillId="3" borderId="0" xfId="0" applyNumberFormat="1" applyFont="1" applyFill="1"/>
    <xf numFmtId="0" fontId="5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0" fontId="31" fillId="3" borderId="0" xfId="0" applyNumberFormat="1" applyFont="1" applyFill="1"/>
    <xf numFmtId="0" fontId="21" fillId="3" borderId="0" xfId="0" applyNumberFormat="1" applyFont="1" applyFill="1" applyBorder="1" applyAlignment="1"/>
    <xf numFmtId="0" fontId="0" fillId="3" borderId="0" xfId="0" applyNumberFormat="1" applyFill="1"/>
    <xf numFmtId="4" fontId="15" fillId="3" borderId="17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0" fontId="7" fillId="0" borderId="44" xfId="0" applyNumberFormat="1" applyFont="1" applyFill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 indent="1"/>
    </xf>
    <xf numFmtId="0" fontId="21" fillId="3" borderId="0" xfId="0" applyNumberFormat="1" applyFont="1" applyFill="1" applyBorder="1" applyAlignment="1">
      <alignment horizontal="left" wrapText="1"/>
    </xf>
    <xf numFmtId="0" fontId="13" fillId="3" borderId="8" xfId="0" applyNumberFormat="1" applyFont="1" applyFill="1" applyBorder="1"/>
    <xf numFmtId="0" fontId="22" fillId="3" borderId="0" xfId="0" applyNumberFormat="1" applyFont="1" applyFill="1" applyAlignment="1">
      <alignment horizontal="left"/>
    </xf>
    <xf numFmtId="0" fontId="28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171" fontId="13" fillId="4" borderId="16" xfId="0" applyNumberFormat="1" applyFont="1" applyFill="1" applyBorder="1" applyAlignment="1">
      <alignment horizontal="right" vertical="center"/>
    </xf>
    <xf numFmtId="171" fontId="13" fillId="0" borderId="16" xfId="0" applyNumberFormat="1" applyFont="1" applyFill="1" applyBorder="1" applyAlignment="1">
      <alignment horizontal="right" vertical="center"/>
    </xf>
    <xf numFmtId="165" fontId="13" fillId="4" borderId="24" xfId="1" applyNumberFormat="1" applyFont="1" applyFill="1" applyBorder="1" applyAlignment="1">
      <alignment horizontal="right" vertical="center" wrapText="1"/>
    </xf>
    <xf numFmtId="165" fontId="13" fillId="0" borderId="24" xfId="1" applyNumberFormat="1" applyFont="1" applyBorder="1" applyAlignment="1">
      <alignment vertical="center" wrapText="1"/>
    </xf>
    <xf numFmtId="165" fontId="38" fillId="0" borderId="0" xfId="1" applyNumberFormat="1" applyFont="1"/>
    <xf numFmtId="165" fontId="9" fillId="0" borderId="0" xfId="1" applyNumberFormat="1" applyFont="1"/>
    <xf numFmtId="43" fontId="35" fillId="0" borderId="0" xfId="1" applyFont="1" applyFill="1"/>
    <xf numFmtId="167" fontId="7" fillId="4" borderId="19" xfId="0" applyNumberFormat="1" applyFont="1" applyFill="1" applyBorder="1" applyAlignment="1">
      <alignment horizontal="right" vertical="center" wrapText="1"/>
    </xf>
    <xf numFmtId="2" fontId="7" fillId="0" borderId="25" xfId="0" applyNumberFormat="1" applyFont="1" applyBorder="1" applyAlignment="1">
      <alignment horizontal="right" vertical="center" wrapText="1"/>
    </xf>
    <xf numFmtId="0" fontId="21" fillId="3" borderId="0" xfId="0" applyNumberFormat="1" applyFont="1" applyFill="1" applyBorder="1" applyAlignment="1">
      <alignment horizontal="left" wrapText="1"/>
    </xf>
    <xf numFmtId="0" fontId="33" fillId="0" borderId="0" xfId="0" applyNumberFormat="1" applyFont="1" applyFill="1" applyAlignment="1">
      <alignment horizontal="left"/>
    </xf>
    <xf numFmtId="49" fontId="9" fillId="0" borderId="0" xfId="0" applyNumberFormat="1" applyFont="1"/>
    <xf numFmtId="165" fontId="7" fillId="4" borderId="21" xfId="0" applyNumberFormat="1" applyFont="1" applyFill="1" applyBorder="1" applyAlignment="1">
      <alignment horizontal="right" vertical="center" wrapText="1"/>
    </xf>
    <xf numFmtId="165" fontId="7" fillId="0" borderId="21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Border="1" applyAlignment="1">
      <alignment horizontal="right" vertical="center" wrapText="1"/>
    </xf>
    <xf numFmtId="165" fontId="7" fillId="3" borderId="15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19" xfId="0" applyNumberFormat="1" applyFont="1" applyFill="1" applyBorder="1" applyAlignment="1">
      <alignment horizontal="right" vertical="center" wrapText="1"/>
    </xf>
    <xf numFmtId="165" fontId="7" fillId="4" borderId="19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165" fontId="7" fillId="0" borderId="42" xfId="0" applyNumberFormat="1" applyFont="1" applyFill="1" applyBorder="1" applyAlignment="1">
      <alignment horizontal="right" vertical="center" wrapText="1"/>
    </xf>
    <xf numFmtId="165" fontId="7" fillId="4" borderId="22" xfId="0" applyNumberFormat="1" applyFont="1" applyFill="1" applyBorder="1" applyAlignment="1">
      <alignment horizontal="right" vertical="center" wrapText="1"/>
    </xf>
    <xf numFmtId="165" fontId="7" fillId="0" borderId="22" xfId="0" applyNumberFormat="1" applyFont="1" applyFill="1" applyBorder="1" applyAlignment="1">
      <alignment horizontal="right" vertical="center" wrapText="1"/>
    </xf>
    <xf numFmtId="165" fontId="7" fillId="4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Border="1" applyAlignment="1">
      <alignment horizontal="right" vertical="center" wrapText="1"/>
    </xf>
    <xf numFmtId="165" fontId="7" fillId="4" borderId="15" xfId="0" applyNumberFormat="1" applyFont="1" applyFill="1" applyBorder="1" applyAlignment="1">
      <alignment horizontal="right" vertical="center" wrapText="1"/>
    </xf>
    <xf numFmtId="165" fontId="7" fillId="0" borderId="15" xfId="0" applyNumberFormat="1" applyFont="1" applyBorder="1" applyAlignment="1">
      <alignment horizontal="right" vertical="center" wrapText="1"/>
    </xf>
    <xf numFmtId="165" fontId="7" fillId="0" borderId="15" xfId="0" applyNumberFormat="1" applyFont="1" applyFill="1" applyBorder="1" applyAlignment="1">
      <alignment horizontal="right" vertical="center" wrapText="1"/>
    </xf>
    <xf numFmtId="165" fontId="7" fillId="4" borderId="24" xfId="0" applyNumberFormat="1" applyFont="1" applyFill="1" applyBorder="1" applyAlignment="1">
      <alignment horizontal="right" vertical="center" wrapText="1"/>
    </xf>
    <xf numFmtId="165" fontId="7" fillId="0" borderId="24" xfId="0" applyNumberFormat="1" applyFont="1" applyBorder="1" applyAlignment="1">
      <alignment vertical="center" wrapText="1"/>
    </xf>
    <xf numFmtId="165" fontId="13" fillId="4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vertical="center" wrapText="1"/>
    </xf>
    <xf numFmtId="165" fontId="7" fillId="3" borderId="22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 wrapText="1"/>
    </xf>
    <xf numFmtId="165" fontId="7" fillId="0" borderId="18" xfId="0" applyNumberFormat="1" applyFont="1" applyFill="1" applyBorder="1"/>
    <xf numFmtId="165" fontId="7" fillId="0" borderId="0" xfId="0" applyNumberFormat="1" applyFont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horizontal="right" vertical="center" wrapText="1"/>
    </xf>
    <xf numFmtId="165" fontId="13" fillId="0" borderId="43" xfId="0" applyNumberFormat="1" applyFont="1" applyFill="1" applyBorder="1" applyAlignment="1">
      <alignment horizontal="right" vertical="center" wrapText="1"/>
    </xf>
    <xf numFmtId="165" fontId="7" fillId="4" borderId="0" xfId="0" applyNumberFormat="1" applyFont="1" applyFill="1" applyBorder="1" applyAlignment="1">
      <alignment horizontal="right" vertical="center" wrapText="1"/>
    </xf>
    <xf numFmtId="165" fontId="7" fillId="4" borderId="42" xfId="0" applyNumberFormat="1" applyFont="1" applyFill="1" applyBorder="1" applyAlignment="1">
      <alignment horizontal="right" vertical="center" wrapText="1"/>
    </xf>
    <xf numFmtId="165" fontId="7" fillId="4" borderId="10" xfId="0" applyNumberFormat="1" applyFont="1" applyFill="1" applyBorder="1" applyAlignment="1">
      <alignment horizontal="right" vertical="center" wrapText="1"/>
    </xf>
    <xf numFmtId="165" fontId="7" fillId="4" borderId="30" xfId="0" applyNumberFormat="1" applyFont="1" applyFill="1" applyBorder="1" applyAlignment="1">
      <alignment horizontal="right" vertical="center" wrapText="1"/>
    </xf>
    <xf numFmtId="165" fontId="7" fillId="0" borderId="30" xfId="0" applyNumberFormat="1" applyFont="1" applyBorder="1" applyAlignment="1">
      <alignment horizontal="right" vertical="center" wrapText="1"/>
    </xf>
    <xf numFmtId="165" fontId="7" fillId="4" borderId="19" xfId="0" applyNumberFormat="1" applyFont="1" applyFill="1" applyBorder="1"/>
    <xf numFmtId="165" fontId="7" fillId="0" borderId="19" xfId="0" applyNumberFormat="1" applyFont="1" applyFill="1" applyBorder="1"/>
    <xf numFmtId="165" fontId="7" fillId="4" borderId="0" xfId="0" applyNumberFormat="1" applyFont="1" applyFill="1" applyBorder="1"/>
    <xf numFmtId="165" fontId="7" fillId="0" borderId="0" xfId="0" applyNumberFormat="1" applyFont="1" applyFill="1" applyBorder="1"/>
    <xf numFmtId="165" fontId="13" fillId="4" borderId="39" xfId="0" applyNumberFormat="1" applyFont="1" applyFill="1" applyBorder="1" applyAlignment="1">
      <alignment horizontal="right" vertical="center" wrapText="1"/>
    </xf>
    <xf numFmtId="165" fontId="13" fillId="0" borderId="39" xfId="0" applyNumberFormat="1" applyFont="1" applyFill="1" applyBorder="1" applyAlignment="1">
      <alignment horizontal="right" vertical="center" wrapText="1"/>
    </xf>
    <xf numFmtId="165" fontId="7" fillId="4" borderId="0" xfId="2" applyNumberFormat="1" applyFont="1" applyFill="1"/>
    <xf numFmtId="165" fontId="7" fillId="0" borderId="0" xfId="3" applyNumberFormat="1" applyFont="1" applyFill="1" applyBorder="1"/>
    <xf numFmtId="165" fontId="7" fillId="4" borderId="19" xfId="23" applyNumberFormat="1" applyFont="1" applyFill="1" applyBorder="1"/>
    <xf numFmtId="165" fontId="7" fillId="0" borderId="19" xfId="23" applyNumberFormat="1" applyFont="1" applyFill="1" applyBorder="1"/>
    <xf numFmtId="165" fontId="7" fillId="0" borderId="0" xfId="23" applyNumberFormat="1" applyFont="1" applyFill="1" applyBorder="1"/>
    <xf numFmtId="165" fontId="13" fillId="4" borderId="39" xfId="2" applyNumberFormat="1" applyFont="1" applyFill="1" applyBorder="1"/>
    <xf numFmtId="165" fontId="13" fillId="0" borderId="39" xfId="3" applyNumberFormat="1" applyFont="1" applyFill="1" applyBorder="1"/>
    <xf numFmtId="165" fontId="13" fillId="0" borderId="39" xfId="2" applyNumberFormat="1" applyFont="1" applyFill="1" applyBorder="1"/>
    <xf numFmtId="165" fontId="7" fillId="4" borderId="30" xfId="3" applyNumberFormat="1" applyFont="1" applyFill="1" applyBorder="1"/>
    <xf numFmtId="165" fontId="7" fillId="0" borderId="30" xfId="0" applyNumberFormat="1" applyFont="1" applyFill="1" applyBorder="1" applyAlignment="1">
      <alignment horizontal="right" vertical="center" wrapText="1"/>
    </xf>
    <xf numFmtId="165" fontId="7" fillId="0" borderId="30" xfId="3" applyNumberFormat="1" applyFont="1" applyFill="1" applyBorder="1"/>
    <xf numFmtId="165" fontId="7" fillId="4" borderId="19" xfId="3" applyNumberFormat="1" applyFont="1" applyFill="1" applyBorder="1" applyAlignment="1"/>
    <xf numFmtId="165" fontId="7" fillId="4" borderId="19" xfId="3" applyNumberFormat="1" applyFont="1" applyFill="1" applyBorder="1"/>
    <xf numFmtId="165" fontId="39" fillId="0" borderId="0" xfId="0" applyNumberFormat="1" applyFont="1" applyFill="1" applyBorder="1" applyAlignment="1">
      <alignment horizontal="right" vertical="center" wrapText="1"/>
    </xf>
    <xf numFmtId="43" fontId="7" fillId="4" borderId="19" xfId="0" applyNumberFormat="1" applyFont="1" applyFill="1" applyBorder="1" applyAlignment="1">
      <alignment horizontal="right" vertical="center" wrapText="1"/>
    </xf>
    <xf numFmtId="170" fontId="7" fillId="4" borderId="19" xfId="0" applyNumberFormat="1" applyFont="1" applyFill="1" applyBorder="1" applyAlignment="1">
      <alignment horizontal="right" vertical="center" wrapText="1"/>
    </xf>
    <xf numFmtId="170" fontId="7" fillId="0" borderId="19" xfId="0" applyNumberFormat="1" applyFont="1" applyBorder="1" applyAlignment="1">
      <alignment vertical="center" wrapText="1"/>
    </xf>
    <xf numFmtId="43" fontId="7" fillId="0" borderId="19" xfId="0" applyNumberFormat="1" applyFont="1" applyFill="1" applyBorder="1" applyAlignment="1">
      <alignment horizontal="right" vertical="center" wrapText="1"/>
    </xf>
    <xf numFmtId="4" fontId="15" fillId="0" borderId="17" xfId="0" applyNumberFormat="1" applyFont="1" applyFill="1" applyBorder="1"/>
    <xf numFmtId="4" fontId="7" fillId="0" borderId="45" xfId="0" applyNumberFormat="1" applyFont="1" applyFill="1" applyBorder="1" applyAlignment="1">
      <alignment vertical="center"/>
    </xf>
    <xf numFmtId="4" fontId="15" fillId="0" borderId="0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165" fontId="13" fillId="0" borderId="6" xfId="2" applyNumberFormat="1" applyFont="1" applyFill="1" applyBorder="1" applyAlignment="1">
      <alignment horizontal="right" vertical="center" wrapText="1"/>
    </xf>
    <xf numFmtId="170" fontId="7" fillId="0" borderId="19" xfId="0" applyNumberFormat="1" applyFont="1" applyFill="1" applyBorder="1" applyAlignment="1">
      <alignment horizontal="right" vertical="center" wrapText="1"/>
    </xf>
    <xf numFmtId="165" fontId="13" fillId="0" borderId="7" xfId="2" applyNumberFormat="1" applyFont="1" applyFill="1" applyBorder="1" applyAlignment="1">
      <alignment horizontal="right" vertical="center" wrapText="1"/>
    </xf>
    <xf numFmtId="165" fontId="7" fillId="0" borderId="24" xfId="0" applyNumberFormat="1" applyFont="1" applyFill="1" applyBorder="1" applyAlignment="1">
      <alignment horizontal="right" vertical="center" wrapText="1"/>
    </xf>
    <xf numFmtId="165" fontId="13" fillId="0" borderId="24" xfId="1" applyNumberFormat="1" applyFont="1" applyFill="1" applyBorder="1" applyAlignment="1">
      <alignment horizontal="right" vertical="center" wrapText="1"/>
    </xf>
    <xf numFmtId="165" fontId="13" fillId="0" borderId="19" xfId="0" applyNumberFormat="1" applyFont="1" applyFill="1" applyBorder="1" applyAlignment="1">
      <alignment horizontal="right" vertical="center" wrapText="1"/>
    </xf>
    <xf numFmtId="165" fontId="7" fillId="0" borderId="1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vertical="center"/>
    </xf>
    <xf numFmtId="165" fontId="7" fillId="0" borderId="0" xfId="2" applyNumberFormat="1" applyFont="1" applyFill="1"/>
    <xf numFmtId="165" fontId="7" fillId="0" borderId="19" xfId="3" applyNumberFormat="1" applyFont="1" applyFill="1" applyBorder="1"/>
    <xf numFmtId="165" fontId="7" fillId="0" borderId="19" xfId="3" applyNumberFormat="1" applyFont="1" applyFill="1" applyBorder="1" applyAlignment="1"/>
    <xf numFmtId="165" fontId="7" fillId="0" borderId="0" xfId="3" applyNumberFormat="1" applyFont="1" applyFill="1" applyBorder="1" applyAlignment="1">
      <alignment horizontal="right" vertical="center" wrapText="1"/>
    </xf>
    <xf numFmtId="2" fontId="7" fillId="4" borderId="50" xfId="0" applyNumberFormat="1" applyFont="1" applyFill="1" applyBorder="1" applyAlignment="1">
      <alignment horizontal="right" vertical="center" wrapText="1"/>
    </xf>
    <xf numFmtId="2" fontId="7" fillId="0" borderId="50" xfId="0" applyNumberFormat="1" applyFont="1" applyFill="1" applyBorder="1" applyAlignment="1">
      <alignment horizontal="right" vertical="center" wrapText="1"/>
    </xf>
    <xf numFmtId="165" fontId="5" fillId="5" borderId="0" xfId="0" applyNumberFormat="1" applyFont="1" applyFill="1" applyBorder="1"/>
    <xf numFmtId="170" fontId="13" fillId="4" borderId="26" xfId="0" applyNumberFormat="1" applyFont="1" applyFill="1" applyBorder="1" applyAlignment="1">
      <alignment horizontal="right" vertical="center"/>
    </xf>
    <xf numFmtId="170" fontId="13" fillId="0" borderId="26" xfId="0" applyNumberFormat="1" applyFont="1" applyBorder="1" applyAlignment="1">
      <alignment horizontal="right" vertical="center" wrapText="1"/>
    </xf>
    <xf numFmtId="170" fontId="13" fillId="0" borderId="26" xfId="0" applyNumberFormat="1" applyFont="1" applyBorder="1" applyAlignment="1">
      <alignment horizontal="right" vertical="center"/>
    </xf>
    <xf numFmtId="170" fontId="13" fillId="3" borderId="26" xfId="0" applyNumberFormat="1" applyFont="1" applyFill="1" applyBorder="1" applyAlignment="1">
      <alignment vertical="center"/>
    </xf>
    <xf numFmtId="170" fontId="13" fillId="0" borderId="26" xfId="0" applyNumberFormat="1" applyFont="1" applyFill="1" applyBorder="1" applyAlignment="1">
      <alignment horizontal="right" vertical="center"/>
    </xf>
    <xf numFmtId="170" fontId="0" fillId="0" borderId="0" xfId="0" applyNumberFormat="1" applyFill="1"/>
    <xf numFmtId="168" fontId="7" fillId="4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Fill="1" applyBorder="1" applyAlignment="1">
      <alignment horizontal="right" vertical="center" wrapText="1"/>
    </xf>
    <xf numFmtId="168" fontId="7" fillId="4" borderId="17" xfId="0" applyNumberFormat="1" applyFont="1" applyFill="1" applyBorder="1" applyAlignment="1">
      <alignment horizontal="right" vertical="center" wrapText="1"/>
    </xf>
    <xf numFmtId="168" fontId="7" fillId="0" borderId="17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164" fontId="7" fillId="4" borderId="0" xfId="0" applyNumberFormat="1" applyFont="1" applyFill="1" applyAlignment="1">
      <alignment horizontal="right"/>
    </xf>
    <xf numFmtId="0" fontId="7" fillId="4" borderId="0" xfId="0" applyNumberFormat="1" applyFont="1" applyFill="1" applyAlignment="1">
      <alignment horizontal="right"/>
    </xf>
    <xf numFmtId="0" fontId="42" fillId="4" borderId="25" xfId="0" applyNumberFormat="1" applyFont="1" applyFill="1" applyBorder="1" applyAlignment="1">
      <alignment horizontal="right" wrapText="1"/>
    </xf>
    <xf numFmtId="0" fontId="42" fillId="0" borderId="0" xfId="0" applyNumberFormat="1" applyFont="1" applyFill="1" applyBorder="1" applyAlignment="1">
      <alignment wrapText="1"/>
    </xf>
    <xf numFmtId="164" fontId="42" fillId="4" borderId="25" xfId="0" applyNumberFormat="1" applyFont="1" applyFill="1" applyBorder="1" applyAlignment="1">
      <alignment horizontal="right" vertical="center" wrapText="1"/>
    </xf>
    <xf numFmtId="164" fontId="42" fillId="0" borderId="25" xfId="0" applyNumberFormat="1" applyFont="1" applyFill="1" applyBorder="1" applyAlignment="1">
      <alignment horizontal="right" vertical="center" wrapText="1"/>
    </xf>
    <xf numFmtId="0" fontId="43" fillId="0" borderId="0" xfId="0" applyNumberFormat="1" applyFont="1" applyFill="1" applyAlignment="1">
      <alignment vertical="center"/>
    </xf>
    <xf numFmtId="164" fontId="42" fillId="4" borderId="0" xfId="0" applyNumberFormat="1" applyFont="1" applyFill="1" applyAlignment="1">
      <alignment horizontal="right"/>
    </xf>
    <xf numFmtId="0" fontId="42" fillId="0" borderId="0" xfId="0" applyNumberFormat="1" applyFont="1" applyFill="1"/>
    <xf numFmtId="164" fontId="42" fillId="4" borderId="0" xfId="0" applyNumberFormat="1" applyFont="1" applyFill="1"/>
    <xf numFmtId="165" fontId="7" fillId="4" borderId="14" xfId="0" applyNumberFormat="1" applyFont="1" applyFill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7" fillId="0" borderId="15" xfId="0" applyNumberFormat="1" applyFont="1" applyFill="1" applyBorder="1" applyAlignment="1">
      <alignment horizontal="right" vertical="center"/>
    </xf>
    <xf numFmtId="165" fontId="13" fillId="4" borderId="15" xfId="0" applyNumberFormat="1" applyFont="1" applyFill="1" applyBorder="1" applyAlignment="1">
      <alignment horizontal="right" vertical="center"/>
    </xf>
    <xf numFmtId="165" fontId="13" fillId="0" borderId="15" xfId="0" applyNumberFormat="1" applyFont="1" applyBorder="1" applyAlignment="1">
      <alignment horizontal="right" vertical="center" wrapText="1"/>
    </xf>
    <xf numFmtId="165" fontId="13" fillId="0" borderId="15" xfId="0" applyNumberFormat="1" applyFont="1" applyBorder="1" applyAlignment="1">
      <alignment horizontal="right" vertical="center"/>
    </xf>
    <xf numFmtId="165" fontId="13" fillId="0" borderId="15" xfId="0" applyNumberFormat="1" applyFont="1" applyFill="1" applyBorder="1" applyAlignment="1">
      <alignment horizontal="right" vertical="center"/>
    </xf>
    <xf numFmtId="165" fontId="7" fillId="4" borderId="16" xfId="0" applyNumberFormat="1" applyFont="1" applyFill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 wrapText="1"/>
    </xf>
    <xf numFmtId="165" fontId="7" fillId="0" borderId="16" xfId="0" applyNumberFormat="1" applyFont="1" applyBorder="1" applyAlignment="1">
      <alignment horizontal="right" vertical="center"/>
    </xf>
    <xf numFmtId="165" fontId="7" fillId="0" borderId="16" xfId="0" applyNumberFormat="1" applyFont="1" applyFill="1" applyBorder="1" applyAlignment="1">
      <alignment horizontal="right" vertical="center"/>
    </xf>
    <xf numFmtId="165" fontId="13" fillId="4" borderId="14" xfId="0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/>
    </xf>
    <xf numFmtId="165" fontId="13" fillId="0" borderId="14" xfId="0" applyNumberFormat="1" applyFont="1" applyBorder="1" applyAlignment="1">
      <alignment horizontal="right" vertical="center"/>
    </xf>
    <xf numFmtId="165" fontId="13" fillId="0" borderId="14" xfId="0" applyNumberFormat="1" applyFont="1" applyFill="1" applyBorder="1" applyAlignment="1">
      <alignment horizontal="right" vertical="center"/>
    </xf>
    <xf numFmtId="165" fontId="7" fillId="0" borderId="47" xfId="0" applyNumberFormat="1" applyFont="1" applyBorder="1" applyAlignment="1">
      <alignment horizontal="right" vertical="center" wrapText="1"/>
    </xf>
    <xf numFmtId="165" fontId="13" fillId="4" borderId="0" xfId="0" applyNumberFormat="1" applyFont="1" applyFill="1" applyBorder="1" applyAlignment="1">
      <alignment horizontal="right" vertical="center"/>
    </xf>
    <xf numFmtId="165" fontId="13" fillId="0" borderId="0" xfId="0" applyNumberFormat="1" applyFont="1" applyBorder="1" applyAlignment="1">
      <alignment horizontal="right" vertical="center" wrapText="1"/>
    </xf>
    <xf numFmtId="165" fontId="13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Fill="1" applyBorder="1" applyAlignment="1">
      <alignment horizontal="right" vertical="center"/>
    </xf>
    <xf numFmtId="165" fontId="13" fillId="4" borderId="27" xfId="0" applyNumberFormat="1" applyFont="1" applyFill="1" applyBorder="1" applyAlignment="1">
      <alignment horizontal="right" vertical="center"/>
    </xf>
    <xf numFmtId="165" fontId="13" fillId="0" borderId="27" xfId="0" applyNumberFormat="1" applyFont="1" applyBorder="1" applyAlignment="1">
      <alignment horizontal="right" vertical="center" wrapText="1"/>
    </xf>
    <xf numFmtId="165" fontId="13" fillId="0" borderId="27" xfId="0" applyNumberFormat="1" applyFont="1" applyBorder="1" applyAlignment="1">
      <alignment horizontal="right" vertical="center"/>
    </xf>
    <xf numFmtId="165" fontId="13" fillId="0" borderId="27" xfId="0" applyNumberFormat="1" applyFont="1" applyFill="1" applyBorder="1" applyAlignment="1">
      <alignment horizontal="right" vertical="center"/>
    </xf>
    <xf numFmtId="165" fontId="13" fillId="0" borderId="26" xfId="0" applyNumberFormat="1" applyFont="1" applyBorder="1" applyAlignment="1">
      <alignment horizontal="right" vertical="center"/>
    </xf>
    <xf numFmtId="165" fontId="13" fillId="4" borderId="14" xfId="1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 wrapText="1"/>
    </xf>
    <xf numFmtId="165" fontId="7" fillId="0" borderId="15" xfId="1" applyNumberFormat="1" applyFont="1" applyBorder="1" applyAlignment="1">
      <alignment horizontal="right" vertical="center"/>
    </xf>
    <xf numFmtId="165" fontId="7" fillId="4" borderId="15" xfId="1" applyNumberFormat="1" applyFont="1" applyFill="1" applyBorder="1" applyAlignment="1">
      <alignment horizontal="right" vertical="center"/>
    </xf>
    <xf numFmtId="165" fontId="7" fillId="0" borderId="15" xfId="1" applyNumberFormat="1" applyFont="1" applyBorder="1" applyAlignment="1">
      <alignment horizontal="right" vertical="center" wrapText="1"/>
    </xf>
    <xf numFmtId="165" fontId="13" fillId="0" borderId="0" xfId="1" applyNumberFormat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/>
    </xf>
    <xf numFmtId="165" fontId="7" fillId="0" borderId="28" xfId="0" applyNumberFormat="1" applyFont="1" applyBorder="1" applyAlignment="1">
      <alignment horizontal="right" vertical="center" wrapText="1"/>
    </xf>
    <xf numFmtId="165" fontId="7" fillId="0" borderId="28" xfId="0" applyNumberFormat="1" applyFont="1" applyBorder="1" applyAlignment="1">
      <alignment horizontal="right" vertical="center"/>
    </xf>
    <xf numFmtId="165" fontId="13" fillId="4" borderId="15" xfId="1" applyNumberFormat="1" applyFont="1" applyFill="1" applyBorder="1" applyAlignment="1">
      <alignment horizontal="right" vertical="center"/>
    </xf>
    <xf numFmtId="165" fontId="13" fillId="0" borderId="15" xfId="1" applyNumberFormat="1" applyFont="1" applyBorder="1" applyAlignment="1">
      <alignment horizontal="right" vertical="center" wrapText="1"/>
    </xf>
    <xf numFmtId="165" fontId="7" fillId="4" borderId="14" xfId="1" applyNumberFormat="1" applyFont="1" applyFill="1" applyBorder="1" applyAlignment="1">
      <alignment horizontal="right" vertical="center"/>
    </xf>
    <xf numFmtId="165" fontId="7" fillId="0" borderId="14" xfId="1" applyNumberFormat="1" applyFont="1" applyBorder="1" applyAlignment="1">
      <alignment horizontal="right" vertical="center" wrapText="1"/>
    </xf>
    <xf numFmtId="165" fontId="13" fillId="0" borderId="14" xfId="1" applyNumberFormat="1" applyFont="1" applyFill="1" applyBorder="1" applyAlignment="1">
      <alignment horizontal="right" vertical="center"/>
    </xf>
    <xf numFmtId="165" fontId="7" fillId="0" borderId="15" xfId="1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13" fillId="0" borderId="15" xfId="1" applyNumberFormat="1" applyFont="1" applyFill="1" applyBorder="1" applyAlignment="1">
      <alignment horizontal="right" vertical="center"/>
    </xf>
    <xf numFmtId="165" fontId="7" fillId="0" borderId="14" xfId="1" applyNumberFormat="1" applyFont="1" applyFill="1" applyBorder="1" applyAlignment="1">
      <alignment horizontal="right" vertical="center"/>
    </xf>
    <xf numFmtId="3" fontId="7" fillId="4" borderId="31" xfId="0" applyNumberFormat="1" applyFont="1" applyFill="1" applyBorder="1" applyAlignment="1">
      <alignment horizontal="right" vertical="center"/>
    </xf>
    <xf numFmtId="3" fontId="7" fillId="0" borderId="31" xfId="0" applyNumberFormat="1" applyFont="1" applyFill="1" applyBorder="1" applyAlignment="1">
      <alignment horizontal="right" vertical="center"/>
    </xf>
    <xf numFmtId="3" fontId="7" fillId="4" borderId="14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13" fillId="4" borderId="33" xfId="0" applyNumberFormat="1" applyFont="1" applyFill="1" applyBorder="1" applyAlignment="1">
      <alignment horizontal="right" vertical="center"/>
    </xf>
    <xf numFmtId="3" fontId="13" fillId="0" borderId="33" xfId="0" applyNumberFormat="1" applyFont="1" applyFill="1" applyBorder="1" applyAlignment="1">
      <alignment horizontal="right" vertical="center"/>
    </xf>
    <xf numFmtId="3" fontId="13" fillId="4" borderId="28" xfId="0" applyNumberFormat="1" applyFont="1" applyFill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3" fontId="7" fillId="4" borderId="34" xfId="0" applyNumberFormat="1" applyFont="1" applyFill="1" applyBorder="1" applyAlignment="1">
      <alignment horizontal="right" vertical="center"/>
    </xf>
    <xf numFmtId="3" fontId="7" fillId="0" borderId="34" xfId="0" applyNumberFormat="1" applyFont="1" applyFill="1" applyBorder="1" applyAlignment="1">
      <alignment horizontal="right"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0" borderId="16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/>
    <xf numFmtId="3" fontId="13" fillId="0" borderId="0" xfId="0" applyNumberFormat="1" applyFont="1" applyFill="1" applyBorder="1"/>
    <xf numFmtId="3" fontId="7" fillId="4" borderId="17" xfId="0" applyNumberFormat="1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7" fillId="4" borderId="15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3" fontId="7" fillId="4" borderId="20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165" fontId="13" fillId="4" borderId="29" xfId="0" applyNumberFormat="1" applyFont="1" applyFill="1" applyBorder="1" applyAlignment="1">
      <alignment horizontal="right" vertical="center" wrapText="1"/>
    </xf>
    <xf numFmtId="165" fontId="13" fillId="0" borderId="29" xfId="0" applyNumberFormat="1" applyFont="1" applyBorder="1" applyAlignment="1">
      <alignment horizontal="right" vertical="center"/>
    </xf>
    <xf numFmtId="165" fontId="7" fillId="4" borderId="14" xfId="0" applyNumberFormat="1" applyFont="1" applyFill="1" applyBorder="1" applyAlignment="1">
      <alignment horizontal="right" vertical="center" wrapText="1"/>
    </xf>
    <xf numFmtId="165" fontId="7" fillId="4" borderId="45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Border="1" applyAlignment="1">
      <alignment horizontal="right" vertical="center"/>
    </xf>
    <xf numFmtId="165" fontId="5" fillId="5" borderId="49" xfId="0" applyNumberFormat="1" applyFont="1" applyFill="1" applyBorder="1"/>
    <xf numFmtId="165" fontId="13" fillId="4" borderId="14" xfId="0" applyNumberFormat="1" applyFont="1" applyFill="1" applyBorder="1" applyAlignment="1">
      <alignment horizontal="right" vertical="center" wrapText="1"/>
    </xf>
    <xf numFmtId="165" fontId="7" fillId="4" borderId="7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/>
    </xf>
    <xf numFmtId="165" fontId="13" fillId="0" borderId="14" xfId="2" applyNumberFormat="1" applyFont="1" applyBorder="1" applyAlignment="1">
      <alignment horizontal="right" vertical="center"/>
    </xf>
    <xf numFmtId="165" fontId="7" fillId="4" borderId="41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5" fontId="39" fillId="0" borderId="0" xfId="2" applyNumberFormat="1" applyFont="1" applyFill="1" applyBorder="1" applyAlignment="1">
      <alignment horizontal="right" vertical="center"/>
    </xf>
    <xf numFmtId="165" fontId="13" fillId="4" borderId="28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Border="1" applyAlignment="1">
      <alignment horizontal="right" vertical="center"/>
    </xf>
    <xf numFmtId="165" fontId="13" fillId="0" borderId="28" xfId="2" applyNumberFormat="1" applyFont="1" applyFill="1" applyBorder="1" applyAlignment="1">
      <alignment horizontal="right" vertical="center"/>
    </xf>
    <xf numFmtId="165" fontId="13" fillId="4" borderId="37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Border="1" applyAlignment="1">
      <alignment horizontal="right" vertical="center"/>
    </xf>
    <xf numFmtId="165" fontId="40" fillId="0" borderId="37" xfId="2" applyNumberFormat="1" applyFont="1" applyFill="1" applyBorder="1" applyAlignment="1">
      <alignment horizontal="right" vertical="center"/>
    </xf>
    <xf numFmtId="165" fontId="13" fillId="4" borderId="26" xfId="0" applyNumberFormat="1" applyFont="1" applyFill="1" applyBorder="1" applyAlignment="1">
      <alignment horizontal="right" vertical="center" wrapText="1"/>
    </xf>
    <xf numFmtId="165" fontId="13" fillId="0" borderId="16" xfId="2" applyNumberFormat="1" applyFont="1" applyFill="1" applyBorder="1" applyAlignment="1">
      <alignment horizontal="right" vertical="center"/>
    </xf>
    <xf numFmtId="165" fontId="13" fillId="0" borderId="29" xfId="0" applyNumberFormat="1" applyFont="1" applyFill="1" applyBorder="1" applyAlignment="1">
      <alignment horizontal="right" vertical="center" wrapText="1"/>
    </xf>
    <xf numFmtId="165" fontId="13" fillId="0" borderId="14" xfId="0" applyNumberFormat="1" applyFont="1" applyFill="1" applyBorder="1" applyAlignment="1">
      <alignment horizontal="right" vertical="center" wrapText="1"/>
    </xf>
    <xf numFmtId="165" fontId="7" fillId="0" borderId="14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Fill="1" applyBorder="1" applyAlignment="1">
      <alignment horizontal="right" vertical="center" wrapText="1"/>
    </xf>
    <xf numFmtId="165" fontId="39" fillId="0" borderId="45" xfId="0" applyNumberFormat="1" applyFont="1" applyFill="1" applyBorder="1" applyAlignment="1">
      <alignment horizontal="right" vertical="center"/>
    </xf>
    <xf numFmtId="165" fontId="39" fillId="0" borderId="15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Fill="1" applyBorder="1" applyAlignment="1">
      <alignment horizontal="right" vertical="center" wrapText="1"/>
    </xf>
    <xf numFmtId="165" fontId="39" fillId="0" borderId="20" xfId="0" applyNumberFormat="1" applyFont="1" applyFill="1" applyBorder="1" applyAlignment="1">
      <alignment horizontal="right" vertical="center"/>
    </xf>
    <xf numFmtId="165" fontId="7" fillId="4" borderId="46" xfId="0" applyNumberFormat="1" applyFont="1" applyFill="1" applyBorder="1" applyAlignment="1">
      <alignment horizontal="right" vertical="center" wrapText="1"/>
    </xf>
    <xf numFmtId="165" fontId="7" fillId="0" borderId="46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Fill="1" applyBorder="1" applyAlignment="1">
      <alignment horizontal="right" vertical="center" wrapText="1"/>
    </xf>
    <xf numFmtId="165" fontId="13" fillId="0" borderId="26" xfId="0" applyNumberFormat="1" applyFont="1" applyFill="1" applyBorder="1" applyAlignment="1">
      <alignment horizontal="right" vertical="center" wrapText="1"/>
    </xf>
    <xf numFmtId="3" fontId="7" fillId="0" borderId="29" xfId="0" applyNumberFormat="1" applyFont="1" applyFill="1" applyBorder="1" applyAlignment="1">
      <alignment horizontal="right" vertical="center"/>
    </xf>
    <xf numFmtId="3" fontId="7" fillId="0" borderId="15" xfId="23" applyNumberFormat="1" applyFont="1" applyFill="1" applyBorder="1" applyAlignment="1">
      <alignment horizontal="right" vertical="center"/>
    </xf>
    <xf numFmtId="3" fontId="13" fillId="0" borderId="16" xfId="23" applyNumberFormat="1" applyFont="1" applyFill="1" applyBorder="1" applyAlignment="1">
      <alignment horizontal="right" vertical="center"/>
    </xf>
    <xf numFmtId="3" fontId="13" fillId="0" borderId="15" xfId="0" applyNumberFormat="1" applyFont="1" applyFill="1" applyBorder="1" applyAlignment="1">
      <alignment horizontal="right" vertical="center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Alignment="1">
      <alignment wrapText="1"/>
    </xf>
    <xf numFmtId="0" fontId="42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42" fillId="0" borderId="0" xfId="0" applyNumberFormat="1" applyFont="1" applyFill="1" applyAlignment="1">
      <alignment horizontal="right"/>
    </xf>
    <xf numFmtId="165" fontId="7" fillId="0" borderId="15" xfId="1" applyNumberFormat="1" applyFont="1" applyFill="1" applyBorder="1" applyAlignment="1">
      <alignment horizontal="right" vertical="center" wrapText="1"/>
    </xf>
    <xf numFmtId="0" fontId="7" fillId="0" borderId="15" xfId="0" applyNumberFormat="1" applyFont="1" applyFill="1" applyBorder="1" applyAlignment="1">
      <alignment vertical="center" wrapText="1"/>
    </xf>
    <xf numFmtId="165" fontId="7" fillId="0" borderId="0" xfId="1" applyNumberFormat="1" applyFont="1" applyFill="1" applyBorder="1" applyAlignment="1">
      <alignment horizontal="right" vertical="center"/>
    </xf>
    <xf numFmtId="165" fontId="7" fillId="4" borderId="0" xfId="1" applyNumberFormat="1" applyFont="1" applyFill="1" applyBorder="1" applyAlignment="1">
      <alignment horizontal="right" vertical="center"/>
    </xf>
    <xf numFmtId="171" fontId="13" fillId="4" borderId="1" xfId="23" applyNumberFormat="1" applyFont="1" applyFill="1" applyBorder="1" applyAlignment="1">
      <alignment horizontal="right" vertical="center"/>
    </xf>
    <xf numFmtId="171" fontId="13" fillId="0" borderId="1" xfId="23" applyNumberFormat="1" applyFont="1" applyFill="1" applyBorder="1" applyAlignment="1">
      <alignment horizontal="right" vertical="center"/>
    </xf>
    <xf numFmtId="171" fontId="13" fillId="3" borderId="1" xfId="23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1" fillId="0" borderId="0" xfId="0" applyNumberFormat="1" applyFont="1"/>
    <xf numFmtId="0" fontId="22" fillId="0" borderId="0" xfId="0" applyNumberFormat="1" applyFont="1" applyBorder="1"/>
    <xf numFmtId="0" fontId="22" fillId="3" borderId="0" xfId="0" applyNumberFormat="1" applyFont="1" applyFill="1" applyBorder="1"/>
    <xf numFmtId="0" fontId="14" fillId="0" borderId="0" xfId="0" applyNumberFormat="1" applyFont="1" applyBorder="1" applyAlignment="1">
      <alignment horizontal="right" wrapText="1"/>
    </xf>
    <xf numFmtId="0" fontId="1" fillId="0" borderId="0" xfId="0" applyNumberFormat="1" applyFont="1" applyBorder="1"/>
    <xf numFmtId="41" fontId="40" fillId="0" borderId="40" xfId="3" applyNumberFormat="1" applyFont="1" applyFill="1" applyBorder="1" applyAlignment="1">
      <alignment horizontal="right" vertical="center" wrapText="1"/>
    </xf>
    <xf numFmtId="41" fontId="40" fillId="3" borderId="40" xfId="3" applyNumberFormat="1" applyFont="1" applyFill="1" applyBorder="1" applyAlignment="1">
      <alignment horizontal="right" vertical="center" wrapText="1"/>
    </xf>
    <xf numFmtId="3" fontId="13" fillId="0" borderId="40" xfId="0" applyNumberFormat="1" applyFont="1" applyBorder="1" applyAlignment="1">
      <alignment wrapText="1"/>
    </xf>
    <xf numFmtId="166" fontId="0" fillId="0" borderId="0" xfId="0"/>
    <xf numFmtId="41" fontId="40" fillId="4" borderId="40" xfId="3" applyNumberFormat="1" applyFont="1" applyFill="1" applyBorder="1" applyAlignment="1">
      <alignment horizontal="right" vertical="center"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22" fillId="0" borderId="0" xfId="0" applyNumberFormat="1" applyFont="1" applyAlignment="1">
      <alignment horizontal="left" vertical="center" wrapText="1"/>
    </xf>
    <xf numFmtId="171" fontId="13" fillId="0" borderId="0" xfId="0" applyNumberFormat="1" applyFont="1" applyFill="1" applyBorder="1" applyAlignment="1">
      <alignment horizontal="right" vertical="center"/>
    </xf>
    <xf numFmtId="0" fontId="17" fillId="3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/>
    <xf numFmtId="4" fontId="9" fillId="0" borderId="0" xfId="0" applyNumberFormat="1" applyFont="1" applyFill="1" applyBorder="1"/>
    <xf numFmtId="41" fontId="1" fillId="5" borderId="49" xfId="0" applyNumberFormat="1" applyFont="1" applyFill="1" applyBorder="1"/>
    <xf numFmtId="0" fontId="1" fillId="5" borderId="49" xfId="0" applyNumberFormat="1" applyFont="1" applyFill="1" applyBorder="1"/>
    <xf numFmtId="0" fontId="1" fillId="5" borderId="51" xfId="0" applyNumberFormat="1" applyFont="1" applyFill="1" applyBorder="1"/>
    <xf numFmtId="41" fontId="1" fillId="5" borderId="48" xfId="0" applyNumberFormat="1" applyFont="1" applyFill="1" applyBorder="1"/>
    <xf numFmtId="0" fontId="1" fillId="5" borderId="48" xfId="0" applyNumberFormat="1" applyFont="1" applyFill="1" applyBorder="1"/>
    <xf numFmtId="0" fontId="1" fillId="5" borderId="20" xfId="0" applyNumberFormat="1" applyFont="1" applyFill="1" applyBorder="1"/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22" fillId="0" borderId="0" xfId="0" applyNumberFormat="1" applyFont="1" applyAlignment="1">
      <alignment horizontal="left" vertical="center" wrapText="1"/>
    </xf>
    <xf numFmtId="172" fontId="7" fillId="6" borderId="19" xfId="0" applyNumberFormat="1" applyFont="1" applyFill="1" applyBorder="1" applyAlignment="1">
      <alignment horizontal="right" vertical="center" wrapText="1"/>
    </xf>
    <xf numFmtId="172" fontId="7" fillId="6" borderId="44" xfId="0" quotePrefix="1" applyNumberFormat="1" applyFont="1" applyFill="1" applyBorder="1" applyAlignment="1">
      <alignment horizontal="right" vertical="center" wrapText="1"/>
    </xf>
    <xf numFmtId="172" fontId="7" fillId="6" borderId="0" xfId="0" applyNumberFormat="1" applyFont="1" applyFill="1" applyAlignment="1">
      <alignment horizontal="right" vertical="center" wrapText="1"/>
    </xf>
    <xf numFmtId="167" fontId="7" fillId="6" borderId="51" xfId="0" applyNumberFormat="1" applyFont="1" applyFill="1" applyBorder="1" applyAlignment="1">
      <alignment horizontal="right"/>
    </xf>
    <xf numFmtId="173" fontId="7" fillId="6" borderId="20" xfId="0" applyNumberFormat="1" applyFont="1" applyFill="1" applyBorder="1" applyAlignment="1">
      <alignment horizontal="right"/>
    </xf>
    <xf numFmtId="167" fontId="7" fillId="6" borderId="20" xfId="0" applyNumberFormat="1" applyFont="1" applyFill="1" applyBorder="1" applyAlignment="1">
      <alignment horizontal="right"/>
    </xf>
    <xf numFmtId="49" fontId="13" fillId="6" borderId="0" xfId="0" quotePrefix="1" applyNumberFormat="1" applyFont="1" applyFill="1" applyBorder="1" applyAlignment="1">
      <alignment horizontal="right" vertical="center" wrapText="1"/>
    </xf>
    <xf numFmtId="165" fontId="7" fillId="6" borderId="21" xfId="0" applyNumberFormat="1" applyFont="1" applyFill="1" applyBorder="1" applyAlignment="1">
      <alignment horizontal="right" vertical="center" wrapText="1"/>
    </xf>
    <xf numFmtId="165" fontId="7" fillId="6" borderId="0" xfId="0" applyNumberFormat="1" applyFont="1" applyFill="1" applyBorder="1" applyAlignment="1">
      <alignment horizontal="right" vertical="center" wrapText="1"/>
    </xf>
    <xf numFmtId="165" fontId="13" fillId="6" borderId="6" xfId="2" applyNumberFormat="1" applyFont="1" applyFill="1" applyBorder="1" applyAlignment="1">
      <alignment horizontal="right" vertical="center" wrapText="1"/>
    </xf>
    <xf numFmtId="165" fontId="7" fillId="6" borderId="0" xfId="1" applyNumberFormat="1" applyFont="1" applyFill="1" applyBorder="1" applyAlignment="1">
      <alignment horizontal="right" vertical="center" wrapText="1"/>
    </xf>
    <xf numFmtId="165" fontId="7" fillId="6" borderId="19" xfId="0" applyNumberFormat="1" applyFont="1" applyFill="1" applyBorder="1" applyAlignment="1">
      <alignment horizontal="right" vertical="center" wrapText="1"/>
    </xf>
    <xf numFmtId="165" fontId="13" fillId="6" borderId="19" xfId="1" applyNumberFormat="1" applyFont="1" applyFill="1" applyBorder="1" applyAlignment="1">
      <alignment horizontal="right" vertical="center" wrapText="1"/>
    </xf>
    <xf numFmtId="170" fontId="7" fillId="6" borderId="19" xfId="0" applyNumberFormat="1" applyFont="1" applyFill="1" applyBorder="1" applyAlignment="1">
      <alignment horizontal="right" vertical="center" wrapText="1"/>
    </xf>
    <xf numFmtId="165" fontId="13" fillId="6" borderId="7" xfId="2" applyNumberFormat="1" applyFont="1" applyFill="1" applyBorder="1" applyAlignment="1">
      <alignment horizontal="right" vertical="center" wrapText="1"/>
    </xf>
    <xf numFmtId="165" fontId="7" fillId="6" borderId="42" xfId="0" applyNumberFormat="1" applyFont="1" applyFill="1" applyBorder="1" applyAlignment="1">
      <alignment horizontal="right" vertical="center" wrapText="1"/>
    </xf>
    <xf numFmtId="165" fontId="7" fillId="6" borderId="22" xfId="0" applyNumberFormat="1" applyFont="1" applyFill="1" applyBorder="1" applyAlignment="1">
      <alignment horizontal="right" vertical="center" wrapText="1"/>
    </xf>
    <xf numFmtId="165" fontId="13" fillId="6" borderId="6" xfId="1" applyNumberFormat="1" applyFont="1" applyFill="1" applyBorder="1" applyAlignment="1">
      <alignment horizontal="right" vertical="center" wrapText="1"/>
    </xf>
    <xf numFmtId="165" fontId="7" fillId="6" borderId="23" xfId="0" applyNumberFormat="1" applyFont="1" applyFill="1" applyBorder="1" applyAlignment="1">
      <alignment horizontal="right" vertical="center" wrapText="1"/>
    </xf>
    <xf numFmtId="165" fontId="7" fillId="6" borderId="15" xfId="0" applyNumberFormat="1" applyFont="1" applyFill="1" applyBorder="1" applyAlignment="1">
      <alignment horizontal="right" vertical="center" wrapText="1"/>
    </xf>
    <xf numFmtId="165" fontId="7" fillId="6" borderId="24" xfId="0" applyNumberFormat="1" applyFont="1" applyFill="1" applyBorder="1" applyAlignment="1">
      <alignment horizontal="right" vertical="center" wrapText="1"/>
    </xf>
    <xf numFmtId="165" fontId="13" fillId="6" borderId="24" xfId="1" applyNumberFormat="1" applyFont="1" applyFill="1" applyBorder="1" applyAlignment="1">
      <alignment horizontal="right" vertical="center" wrapText="1"/>
    </xf>
    <xf numFmtId="165" fontId="13" fillId="6" borderId="19" xfId="0" applyNumberFormat="1" applyFont="1" applyFill="1" applyBorder="1" applyAlignment="1">
      <alignment horizontal="right" vertical="center" wrapText="1"/>
    </xf>
    <xf numFmtId="165" fontId="7" fillId="6" borderId="7" xfId="1" applyNumberFormat="1" applyFont="1" applyFill="1" applyBorder="1" applyAlignment="1">
      <alignment horizontal="right" vertical="center" wrapText="1"/>
    </xf>
    <xf numFmtId="165" fontId="7" fillId="6" borderId="10" xfId="0" applyNumberFormat="1" applyFont="1" applyFill="1" applyBorder="1" applyAlignment="1">
      <alignment horizontal="right" vertical="center" wrapText="1"/>
    </xf>
    <xf numFmtId="43" fontId="7" fillId="6" borderId="19" xfId="0" applyNumberFormat="1" applyFont="1" applyFill="1" applyBorder="1" applyAlignment="1">
      <alignment horizontal="right" vertical="center" wrapText="1"/>
    </xf>
    <xf numFmtId="165" fontId="13" fillId="6" borderId="6" xfId="0" applyNumberFormat="1" applyFont="1" applyFill="1" applyBorder="1" applyAlignment="1">
      <alignment horizontal="right" vertical="center" wrapText="1"/>
    </xf>
    <xf numFmtId="168" fontId="7" fillId="6" borderId="0" xfId="0" applyNumberFormat="1" applyFont="1" applyFill="1" applyBorder="1" applyAlignment="1">
      <alignment horizontal="right" vertical="center" wrapText="1"/>
    </xf>
    <xf numFmtId="168" fontId="7" fillId="6" borderId="17" xfId="0" applyNumberFormat="1" applyFont="1" applyFill="1" applyBorder="1" applyAlignment="1">
      <alignment horizontal="right" vertical="center" wrapText="1"/>
    </xf>
    <xf numFmtId="49" fontId="13" fillId="6" borderId="0" xfId="0" applyNumberFormat="1" applyFont="1" applyFill="1" applyBorder="1" applyAlignment="1">
      <alignment horizontal="right" vertical="center" wrapText="1"/>
    </xf>
    <xf numFmtId="0" fontId="13" fillId="6" borderId="0" xfId="0" applyNumberFormat="1" applyFont="1" applyFill="1" applyBorder="1" applyAlignment="1">
      <alignment horizontal="right" wrapText="1"/>
    </xf>
    <xf numFmtId="0" fontId="7" fillId="6" borderId="18" xfId="0" applyNumberFormat="1" applyFont="1" applyFill="1" applyBorder="1"/>
    <xf numFmtId="0" fontId="7" fillId="6" borderId="19" xfId="0" applyNumberFormat="1" applyFont="1" applyFill="1" applyBorder="1"/>
    <xf numFmtId="0" fontId="7" fillId="6" borderId="19" xfId="0" applyNumberFormat="1" applyFont="1" applyFill="1" applyBorder="1" applyAlignment="1">
      <alignment vertical="top"/>
    </xf>
    <xf numFmtId="0" fontId="7" fillId="6" borderId="20" xfId="0" applyNumberFormat="1" applyFont="1" applyFill="1" applyBorder="1" applyAlignment="1">
      <alignment vertical="top"/>
    </xf>
    <xf numFmtId="3" fontId="7" fillId="6" borderId="25" xfId="0" applyNumberFormat="1" applyFont="1" applyFill="1" applyBorder="1" applyAlignment="1">
      <alignment horizontal="right" vertical="center" wrapText="1"/>
    </xf>
    <xf numFmtId="3" fontId="7" fillId="6" borderId="19" xfId="0" applyNumberFormat="1" applyFont="1" applyFill="1" applyBorder="1" applyAlignment="1">
      <alignment horizontal="right" vertical="center" wrapText="1"/>
    </xf>
    <xf numFmtId="2" fontId="7" fillId="6" borderId="2" xfId="0" applyNumberFormat="1" applyFont="1" applyFill="1" applyBorder="1" applyAlignment="1">
      <alignment horizontal="right" vertical="center" wrapText="1"/>
    </xf>
    <xf numFmtId="164" fontId="42" fillId="6" borderId="25" xfId="0" applyNumberFormat="1" applyFont="1" applyFill="1" applyBorder="1" applyAlignment="1">
      <alignment horizontal="right" vertical="center" wrapText="1"/>
    </xf>
    <xf numFmtId="164" fontId="7" fillId="6" borderId="0" xfId="0" applyNumberFormat="1" applyFont="1" applyFill="1" applyAlignment="1">
      <alignment horizontal="right"/>
    </xf>
    <xf numFmtId="2" fontId="7" fillId="6" borderId="19" xfId="0" applyNumberFormat="1" applyFont="1" applyFill="1" applyBorder="1" applyAlignment="1">
      <alignment horizontal="right" vertical="center" wrapText="1"/>
    </xf>
    <xf numFmtId="164" fontId="42" fillId="6" borderId="0" xfId="0" applyNumberFormat="1" applyFont="1" applyFill="1" applyAlignment="1">
      <alignment horizontal="right"/>
    </xf>
    <xf numFmtId="2" fontId="7" fillId="6" borderId="50" xfId="0" applyNumberFormat="1" applyFont="1" applyFill="1" applyBorder="1" applyAlignment="1">
      <alignment horizontal="right" vertical="center" wrapText="1"/>
    </xf>
    <xf numFmtId="165" fontId="5" fillId="7" borderId="0" xfId="0" applyNumberFormat="1" applyFont="1" applyFill="1" applyBorder="1"/>
    <xf numFmtId="3" fontId="7" fillId="6" borderId="2" xfId="0" applyNumberFormat="1" applyFont="1" applyFill="1" applyBorder="1" applyAlignment="1">
      <alignment horizontal="right" vertical="center" wrapText="1"/>
    </xf>
    <xf numFmtId="0" fontId="7" fillId="6" borderId="0" xfId="0" applyNumberFormat="1" applyFont="1" applyFill="1"/>
    <xf numFmtId="2" fontId="7" fillId="6" borderId="25" xfId="0" applyNumberFormat="1" applyFont="1" applyFill="1" applyBorder="1" applyAlignment="1">
      <alignment horizontal="right" vertical="center" wrapText="1"/>
    </xf>
    <xf numFmtId="165" fontId="7" fillId="6" borderId="19" xfId="1" applyNumberFormat="1" applyFont="1" applyFill="1" applyBorder="1" applyAlignment="1">
      <alignment horizontal="right" vertical="center" wrapText="1"/>
    </xf>
    <xf numFmtId="167" fontId="7" fillId="6" borderId="19" xfId="0" applyNumberFormat="1" applyFont="1" applyFill="1" applyBorder="1" applyAlignment="1">
      <alignment horizontal="right" vertical="center" wrapText="1"/>
    </xf>
    <xf numFmtId="1" fontId="7" fillId="6" borderId="2" xfId="0" applyNumberFormat="1" applyFont="1" applyFill="1" applyBorder="1" applyAlignment="1">
      <alignment horizontal="right" vertical="center" wrapText="1"/>
    </xf>
    <xf numFmtId="165" fontId="7" fillId="6" borderId="25" xfId="1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168" fontId="7" fillId="6" borderId="19" xfId="1" applyNumberFormat="1" applyFont="1" applyFill="1" applyBorder="1" applyAlignment="1">
      <alignment horizontal="right" vertical="center" wrapText="1"/>
    </xf>
    <xf numFmtId="165" fontId="7" fillId="6" borderId="2" xfId="1" applyNumberFormat="1" applyFont="1" applyFill="1" applyBorder="1" applyAlignment="1">
      <alignment horizontal="right" vertical="center" wrapText="1"/>
    </xf>
    <xf numFmtId="49" fontId="13" fillId="6" borderId="26" xfId="0" applyNumberFormat="1" applyFont="1" applyFill="1" applyBorder="1" applyAlignment="1">
      <alignment horizontal="right" vertical="center" wrapText="1"/>
    </xf>
    <xf numFmtId="165" fontId="7" fillId="6" borderId="14" xfId="0" applyNumberFormat="1" applyFont="1" applyFill="1" applyBorder="1" applyAlignment="1">
      <alignment horizontal="right" vertical="center"/>
    </xf>
    <xf numFmtId="165" fontId="7" fillId="6" borderId="15" xfId="0" applyNumberFormat="1" applyFont="1" applyFill="1" applyBorder="1" applyAlignment="1">
      <alignment horizontal="right" vertical="center"/>
    </xf>
    <xf numFmtId="165" fontId="13" fillId="6" borderId="15" xfId="0" applyNumberFormat="1" applyFont="1" applyFill="1" applyBorder="1" applyAlignment="1">
      <alignment horizontal="right" vertical="center"/>
    </xf>
    <xf numFmtId="165" fontId="7" fillId="6" borderId="16" xfId="0" applyNumberFormat="1" applyFont="1" applyFill="1" applyBorder="1" applyAlignment="1">
      <alignment horizontal="right" vertical="center"/>
    </xf>
    <xf numFmtId="165" fontId="13" fillId="6" borderId="14" xfId="0" applyNumberFormat="1" applyFont="1" applyFill="1" applyBorder="1" applyAlignment="1">
      <alignment horizontal="right" vertical="center"/>
    </xf>
    <xf numFmtId="165" fontId="13" fillId="6" borderId="0" xfId="0" applyNumberFormat="1" applyFont="1" applyFill="1" applyBorder="1" applyAlignment="1">
      <alignment horizontal="right" vertical="center"/>
    </xf>
    <xf numFmtId="165" fontId="13" fillId="6" borderId="27" xfId="0" applyNumberFormat="1" applyFont="1" applyFill="1" applyBorder="1" applyAlignment="1">
      <alignment horizontal="right" vertical="center"/>
    </xf>
    <xf numFmtId="170" fontId="13" fillId="6" borderId="26" xfId="0" applyNumberFormat="1" applyFont="1" applyFill="1" applyBorder="1" applyAlignment="1">
      <alignment horizontal="right" vertical="center"/>
    </xf>
    <xf numFmtId="0" fontId="13" fillId="6" borderId="16" xfId="0" applyNumberFormat="1" applyFont="1" applyFill="1" applyBorder="1" applyAlignment="1">
      <alignment horizontal="right" vertical="center"/>
    </xf>
    <xf numFmtId="165" fontId="13" fillId="6" borderId="14" xfId="1" applyNumberFormat="1" applyFont="1" applyFill="1" applyBorder="1" applyAlignment="1">
      <alignment horizontal="right" vertical="center"/>
    </xf>
    <xf numFmtId="165" fontId="7" fillId="6" borderId="15" xfId="1" applyNumberFormat="1" applyFont="1" applyFill="1" applyBorder="1" applyAlignment="1">
      <alignment horizontal="right" vertical="center"/>
    </xf>
    <xf numFmtId="165" fontId="7" fillId="6" borderId="0" xfId="1" applyNumberFormat="1" applyFont="1" applyFill="1" applyBorder="1" applyAlignment="1">
      <alignment horizontal="right" vertical="center"/>
    </xf>
    <xf numFmtId="165" fontId="7" fillId="6" borderId="28" xfId="0" applyNumberFormat="1" applyFont="1" applyFill="1" applyBorder="1" applyAlignment="1">
      <alignment horizontal="right" vertical="center"/>
    </xf>
    <xf numFmtId="165" fontId="13" fillId="6" borderId="15" xfId="1" applyNumberFormat="1" applyFont="1" applyFill="1" applyBorder="1" applyAlignment="1">
      <alignment horizontal="right" vertical="center"/>
    </xf>
    <xf numFmtId="165" fontId="7" fillId="6" borderId="14" xfId="1" applyNumberFormat="1" applyFont="1" applyFill="1" applyBorder="1" applyAlignment="1">
      <alignment horizontal="right" vertical="center"/>
    </xf>
    <xf numFmtId="171" fontId="13" fillId="6" borderId="1" xfId="23" applyNumberFormat="1" applyFont="1" applyFill="1" applyBorder="1" applyAlignment="1">
      <alignment horizontal="right" vertical="center"/>
    </xf>
    <xf numFmtId="0" fontId="13" fillId="6" borderId="8" xfId="0" applyNumberFormat="1" applyFont="1" applyFill="1" applyBorder="1"/>
    <xf numFmtId="3" fontId="7" fillId="6" borderId="31" xfId="0" applyNumberFormat="1" applyFont="1" applyFill="1" applyBorder="1" applyAlignment="1">
      <alignment horizontal="right" vertical="center"/>
    </xf>
    <xf numFmtId="3" fontId="7" fillId="6" borderId="14" xfId="0" applyNumberFormat="1" applyFont="1" applyFill="1" applyBorder="1" applyAlignment="1">
      <alignment horizontal="right" vertical="center"/>
    </xf>
    <xf numFmtId="3" fontId="7" fillId="6" borderId="0" xfId="0" applyNumberFormat="1" applyFont="1" applyFill="1" applyBorder="1" applyAlignment="1">
      <alignment horizontal="right" vertical="center"/>
    </xf>
    <xf numFmtId="3" fontId="13" fillId="6" borderId="33" xfId="0" applyNumberFormat="1" applyFont="1" applyFill="1" applyBorder="1" applyAlignment="1">
      <alignment horizontal="right" vertical="center"/>
    </xf>
    <xf numFmtId="3" fontId="13" fillId="6" borderId="28" xfId="0" applyNumberFormat="1" applyFont="1" applyFill="1" applyBorder="1" applyAlignment="1">
      <alignment horizontal="right" vertical="center"/>
    </xf>
    <xf numFmtId="3" fontId="7" fillId="6" borderId="34" xfId="0" applyNumberFormat="1" applyFont="1" applyFill="1" applyBorder="1" applyAlignment="1">
      <alignment horizontal="right" vertical="center"/>
    </xf>
    <xf numFmtId="3" fontId="13" fillId="6" borderId="16" xfId="0" applyNumberFormat="1" applyFont="1" applyFill="1" applyBorder="1" applyAlignment="1">
      <alignment horizontal="right" vertical="center"/>
    </xf>
    <xf numFmtId="3" fontId="13" fillId="6" borderId="0" xfId="0" applyNumberFormat="1" applyFont="1" applyFill="1" applyBorder="1" applyAlignment="1">
      <alignment horizontal="right" vertical="center"/>
    </xf>
    <xf numFmtId="3" fontId="13" fillId="6" borderId="0" xfId="0" applyNumberFormat="1" applyFont="1" applyFill="1" applyBorder="1"/>
    <xf numFmtId="3" fontId="7" fillId="6" borderId="17" xfId="0" applyNumberFormat="1" applyFont="1" applyFill="1" applyBorder="1" applyAlignment="1">
      <alignment horizontal="right" vertical="center"/>
    </xf>
    <xf numFmtId="3" fontId="7" fillId="6" borderId="15" xfId="0" applyNumberFormat="1" applyFont="1" applyFill="1" applyBorder="1" applyAlignment="1">
      <alignment horizontal="right" vertical="center"/>
    </xf>
    <xf numFmtId="3" fontId="13" fillId="6" borderId="14" xfId="0" applyNumberFormat="1" applyFont="1" applyFill="1" applyBorder="1" applyAlignment="1">
      <alignment horizontal="right" vertical="center"/>
    </xf>
    <xf numFmtId="3" fontId="7" fillId="6" borderId="20" xfId="1" applyNumberFormat="1" applyFont="1" applyFill="1" applyBorder="1" applyAlignment="1">
      <alignment horizontal="right" vertical="center"/>
    </xf>
    <xf numFmtId="3" fontId="7" fillId="6" borderId="0" xfId="1" applyNumberFormat="1" applyFont="1" applyFill="1" applyBorder="1" applyAlignment="1">
      <alignment horizontal="right" vertical="center"/>
    </xf>
    <xf numFmtId="49" fontId="13" fillId="6" borderId="26" xfId="0" applyNumberFormat="1" applyFont="1" applyFill="1" applyBorder="1" applyAlignment="1">
      <alignment horizontal="right" vertical="center"/>
    </xf>
    <xf numFmtId="165" fontId="13" fillId="6" borderId="29" xfId="0" applyNumberFormat="1" applyFont="1" applyFill="1" applyBorder="1" applyAlignment="1">
      <alignment horizontal="right" vertical="center" wrapText="1"/>
    </xf>
    <xf numFmtId="165" fontId="13" fillId="6" borderId="14" xfId="0" applyNumberFormat="1" applyFont="1" applyFill="1" applyBorder="1" applyAlignment="1">
      <alignment horizontal="right" vertical="center" wrapText="1"/>
    </xf>
    <xf numFmtId="165" fontId="7" fillId="6" borderId="14" xfId="0" applyNumberFormat="1" applyFont="1" applyFill="1" applyBorder="1" applyAlignment="1">
      <alignment horizontal="right" vertical="center" wrapText="1"/>
    </xf>
    <xf numFmtId="165" fontId="7" fillId="6" borderId="45" xfId="0" applyNumberFormat="1" applyFont="1" applyFill="1" applyBorder="1" applyAlignment="1">
      <alignment horizontal="right" vertical="center" wrapText="1"/>
    </xf>
    <xf numFmtId="165" fontId="5" fillId="7" borderId="49" xfId="0" applyNumberFormat="1" applyFont="1" applyFill="1" applyBorder="1"/>
    <xf numFmtId="165" fontId="7" fillId="6" borderId="7" xfId="0" applyNumberFormat="1" applyFont="1" applyFill="1" applyBorder="1" applyAlignment="1">
      <alignment horizontal="right" vertical="center" wrapText="1"/>
    </xf>
    <xf numFmtId="165" fontId="7" fillId="6" borderId="41" xfId="0" applyNumberFormat="1" applyFont="1" applyFill="1" applyBorder="1" applyAlignment="1">
      <alignment horizontal="right" vertical="center" wrapText="1"/>
    </xf>
    <xf numFmtId="165" fontId="39" fillId="6" borderId="20" xfId="0" applyNumberFormat="1" applyFont="1" applyFill="1" applyBorder="1" applyAlignment="1">
      <alignment horizontal="right" vertical="center"/>
    </xf>
    <xf numFmtId="165" fontId="7" fillId="6" borderId="46" xfId="0" applyNumberFormat="1" applyFont="1" applyFill="1" applyBorder="1" applyAlignment="1">
      <alignment horizontal="right" vertical="center" wrapText="1"/>
    </xf>
    <xf numFmtId="165" fontId="13" fillId="6" borderId="28" xfId="0" applyNumberFormat="1" applyFont="1" applyFill="1" applyBorder="1" applyAlignment="1">
      <alignment horizontal="right" vertical="center" wrapText="1"/>
    </xf>
    <xf numFmtId="165" fontId="13" fillId="6" borderId="37" xfId="0" applyNumberFormat="1" applyFont="1" applyFill="1" applyBorder="1" applyAlignment="1">
      <alignment horizontal="right" vertical="center" wrapText="1"/>
    </xf>
    <xf numFmtId="165" fontId="13" fillId="6" borderId="26" xfId="0" applyNumberFormat="1" applyFont="1" applyFill="1" applyBorder="1" applyAlignment="1">
      <alignment horizontal="right" vertical="center" wrapText="1"/>
    </xf>
    <xf numFmtId="165" fontId="39" fillId="6" borderId="45" xfId="0" applyNumberFormat="1" applyFont="1" applyFill="1" applyBorder="1" applyAlignment="1">
      <alignment horizontal="right" vertical="center"/>
    </xf>
    <xf numFmtId="165" fontId="39" fillId="6" borderId="15" xfId="0" applyNumberFormat="1" applyFont="1" applyFill="1" applyBorder="1" applyAlignment="1">
      <alignment horizontal="right" vertical="center"/>
    </xf>
    <xf numFmtId="0" fontId="22" fillId="6" borderId="0" xfId="0" applyNumberFormat="1" applyFont="1" applyFill="1" applyAlignment="1">
      <alignment vertical="center"/>
    </xf>
    <xf numFmtId="4" fontId="5" fillId="6" borderId="0" xfId="0" applyNumberFormat="1" applyFont="1" applyFill="1"/>
    <xf numFmtId="4" fontId="9" fillId="6" borderId="0" xfId="0" applyNumberFormat="1" applyFont="1" applyFill="1"/>
    <xf numFmtId="4" fontId="13" fillId="6" borderId="16" xfId="0" applyNumberFormat="1" applyFont="1" applyFill="1" applyBorder="1" applyAlignment="1">
      <alignment horizontal="right" vertical="center"/>
    </xf>
    <xf numFmtId="171" fontId="13" fillId="6" borderId="16" xfId="0" applyNumberFormat="1" applyFont="1" applyFill="1" applyBorder="1" applyAlignment="1">
      <alignment horizontal="right" vertical="center"/>
    </xf>
    <xf numFmtId="165" fontId="7" fillId="6" borderId="30" xfId="0" applyNumberFormat="1" applyFont="1" applyFill="1" applyBorder="1" applyAlignment="1">
      <alignment horizontal="right" vertical="center" wrapText="1"/>
    </xf>
    <xf numFmtId="165" fontId="7" fillId="6" borderId="19" xfId="0" applyNumberFormat="1" applyFont="1" applyFill="1" applyBorder="1"/>
    <xf numFmtId="165" fontId="7" fillId="6" borderId="0" xfId="0" applyNumberFormat="1" applyFont="1" applyFill="1" applyBorder="1"/>
    <xf numFmtId="165" fontId="13" fillId="6" borderId="39" xfId="0" applyNumberFormat="1" applyFont="1" applyFill="1" applyBorder="1" applyAlignment="1">
      <alignment horizontal="right" vertical="center" wrapText="1"/>
    </xf>
    <xf numFmtId="165" fontId="7" fillId="6" borderId="0" xfId="2" applyNumberFormat="1" applyFont="1" applyFill="1"/>
    <xf numFmtId="165" fontId="7" fillId="6" borderId="19" xfId="23" applyNumberFormat="1" applyFont="1" applyFill="1" applyBorder="1"/>
    <xf numFmtId="165" fontId="13" fillId="6" borderId="39" xfId="2" applyNumberFormat="1" applyFont="1" applyFill="1" applyBorder="1"/>
    <xf numFmtId="165" fontId="7" fillId="6" borderId="30" xfId="3" applyNumberFormat="1" applyFont="1" applyFill="1" applyBorder="1"/>
    <xf numFmtId="165" fontId="7" fillId="6" borderId="19" xfId="3" applyNumberFormat="1" applyFont="1" applyFill="1" applyBorder="1"/>
    <xf numFmtId="165" fontId="7" fillId="6" borderId="19" xfId="3" applyNumberFormat="1" applyFont="1" applyFill="1" applyBorder="1" applyAlignment="1"/>
    <xf numFmtId="165" fontId="7" fillId="6" borderId="0" xfId="3" applyNumberFormat="1" applyFont="1" applyFill="1" applyBorder="1" applyAlignment="1">
      <alignment horizontal="right" vertical="center" wrapText="1"/>
    </xf>
    <xf numFmtId="41" fontId="40" fillId="6" borderId="40" xfId="3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/>
    <xf numFmtId="4" fontId="11" fillId="0" borderId="0" xfId="0" applyNumberFormat="1" applyFont="1" applyFill="1"/>
    <xf numFmtId="4" fontId="22" fillId="0" borderId="0" xfId="0" applyNumberFormat="1" applyFont="1" applyFill="1"/>
    <xf numFmtId="0" fontId="42" fillId="0" borderId="25" xfId="0" applyNumberFormat="1" applyFont="1" applyFill="1" applyBorder="1" applyAlignment="1">
      <alignment horizontal="right" wrapText="1"/>
    </xf>
    <xf numFmtId="0" fontId="42" fillId="0" borderId="25" xfId="0" applyNumberFormat="1" applyFont="1" applyBorder="1" applyAlignment="1">
      <alignment horizontal="right" wrapText="1"/>
    </xf>
    <xf numFmtId="2" fontId="7" fillId="0" borderId="19" xfId="0" applyNumberFormat="1" applyFont="1" applyFill="1" applyBorder="1" applyAlignment="1">
      <alignment horizontal="right" wrapText="1"/>
    </xf>
    <xf numFmtId="2" fontId="7" fillId="0" borderId="19" xfId="0" applyNumberFormat="1" applyFont="1" applyBorder="1" applyAlignment="1">
      <alignment horizontal="right" wrapText="1"/>
    </xf>
    <xf numFmtId="2" fontId="7" fillId="0" borderId="50" xfId="0" applyNumberFormat="1" applyFont="1" applyFill="1" applyBorder="1" applyAlignment="1">
      <alignment horizontal="right" wrapText="1"/>
    </xf>
    <xf numFmtId="2" fontId="7" fillId="0" borderId="2" xfId="0" applyNumberFormat="1" applyFont="1" applyFill="1" applyBorder="1" applyAlignment="1">
      <alignment horizontal="right" wrapText="1"/>
    </xf>
    <xf numFmtId="2" fontId="7" fillId="0" borderId="2" xfId="0" applyNumberFormat="1" applyFont="1" applyBorder="1" applyAlignment="1">
      <alignment horizontal="right" wrapText="1"/>
    </xf>
    <xf numFmtId="165" fontId="5" fillId="5" borderId="0" xfId="0" applyNumberFormat="1" applyFont="1" applyFill="1" applyBorder="1" applyAlignment="1">
      <alignment horizontal="right"/>
    </xf>
    <xf numFmtId="165" fontId="7" fillId="0" borderId="22" xfId="1" applyNumberFormat="1" applyFont="1" applyFill="1" applyBorder="1" applyAlignment="1">
      <alignment horizontal="right" vertical="center" wrapText="1"/>
    </xf>
    <xf numFmtId="172" fontId="7" fillId="4" borderId="19" xfId="0" applyNumberFormat="1" applyFont="1" applyFill="1" applyBorder="1" applyAlignment="1">
      <alignment horizontal="right" vertical="center" wrapText="1"/>
    </xf>
    <xf numFmtId="168" fontId="13" fillId="4" borderId="24" xfId="1" applyNumberFormat="1" applyFont="1" applyFill="1" applyBorder="1" applyAlignment="1">
      <alignment horizontal="right" vertical="center" wrapText="1"/>
    </xf>
    <xf numFmtId="0" fontId="22" fillId="0" borderId="0" xfId="0" applyNumberFormat="1" applyFont="1" applyAlignment="1">
      <alignment horizontal="left" wrapText="1"/>
    </xf>
    <xf numFmtId="0" fontId="16" fillId="0" borderId="0" xfId="0" applyNumberFormat="1" applyFont="1" applyFill="1" applyBorder="1" applyAlignment="1">
      <alignment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Alignment="1">
      <alignment horizontal="left" vertical="center" wrapText="1"/>
    </xf>
    <xf numFmtId="0" fontId="22" fillId="0" borderId="0" xfId="0" applyNumberFormat="1" applyFont="1" applyFill="1" applyAlignment="1">
      <alignment horizontal="left" wrapText="1"/>
    </xf>
    <xf numFmtId="0" fontId="22" fillId="0" borderId="0" xfId="0" applyNumberFormat="1" applyFont="1" applyBorder="1" applyAlignment="1">
      <alignment horizontal="left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8000000}"/>
    <cellStyle name="Percent 2 2" xfId="25" xr:uid="{00000000-0005-0000-0000-000019000000}"/>
    <cellStyle name="Percent 3" xfId="26" xr:uid="{00000000-0005-0000-0000-00001A000000}"/>
    <cellStyle name="Standard FIRE.sys" xfId="27" xr:uid="{00000000-0005-0000-0000-00001B000000}"/>
    <cellStyle name="Standard neue Gruppe" xfId="28" xr:uid="{00000000-0005-0000-0000-00001C000000}"/>
    <cellStyle name="Style 1" xfId="29" xr:uid="{00000000-0005-0000-0000-00001D000000}"/>
    <cellStyle name="Style 1 2" xfId="30" xr:uid="{00000000-0005-0000-0000-00001E000000}"/>
    <cellStyle name="Style 1 3" xfId="31" xr:uid="{00000000-0005-0000-0000-00001F000000}"/>
    <cellStyle name="Zwischensumme" xfId="32" xr:uid="{00000000-0005-0000-0000-000020000000}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MV Petrom color scheme">
      <a:dk1>
        <a:sysClr val="windowText" lastClr="000000"/>
      </a:dk1>
      <a:lt1>
        <a:sysClr val="window" lastClr="FFFFFF"/>
      </a:lt1>
      <a:dk2>
        <a:srgbClr val="808080"/>
      </a:dk2>
      <a:lt2>
        <a:srgbClr val="99ADC2"/>
      </a:lt2>
      <a:accent1>
        <a:srgbClr val="66CC00"/>
      </a:accent1>
      <a:accent2>
        <a:srgbClr val="003366"/>
      </a:accent2>
      <a:accent3>
        <a:srgbClr val="FEC114"/>
      </a:accent3>
      <a:accent4>
        <a:srgbClr val="FF7A1F"/>
      </a:accent4>
      <a:accent5>
        <a:srgbClr val="B66114"/>
      </a:accent5>
      <a:accent6>
        <a:srgbClr val="FFEB00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workbookViewId="0">
      <selection activeCell="B29" sqref="B29"/>
    </sheetView>
  </sheetViews>
  <sheetFormatPr defaultColWidth="9.1796875" defaultRowHeight="12.5"/>
  <cols>
    <col min="1" max="1" width="41.54296875" style="24" customWidth="1"/>
    <col min="2" max="2" width="8.1796875" style="24" customWidth="1"/>
    <col min="3" max="16384" width="9.1796875" style="24"/>
  </cols>
  <sheetData>
    <row r="1" spans="1:1" ht="14">
      <c r="A1" s="56" t="s">
        <v>235</v>
      </c>
    </row>
    <row r="2" spans="1:1" ht="18.75" customHeight="1">
      <c r="A2" s="57" t="s">
        <v>49</v>
      </c>
    </row>
    <row r="3" spans="1:1" ht="20.25" customHeight="1">
      <c r="A3" s="57" t="s">
        <v>51</v>
      </c>
    </row>
    <row r="4" spans="1:1" ht="18.75" customHeight="1">
      <c r="A4" s="57" t="s">
        <v>47</v>
      </c>
    </row>
    <row r="5" spans="1:1" ht="18" customHeight="1">
      <c r="A5" s="57" t="s">
        <v>52</v>
      </c>
    </row>
    <row r="6" spans="1:1" ht="18" customHeight="1">
      <c r="A6" s="57" t="s">
        <v>53</v>
      </c>
    </row>
    <row r="7" spans="1:1" ht="18.75" customHeight="1">
      <c r="A7" s="57" t="s">
        <v>69</v>
      </c>
    </row>
    <row r="8" spans="1:1" ht="18.75" customHeight="1">
      <c r="A8" s="57" t="s">
        <v>92</v>
      </c>
    </row>
  </sheetData>
  <phoneticPr fontId="4" type="noConversion"/>
  <hyperlinks>
    <hyperlink ref="A2" location="'Privire de ansamblu'!A1" display="Privire de ansamblu" xr:uid="{00000000-0004-0000-0000-000000000000}"/>
    <hyperlink ref="A3" location="'Indicatori operationali'!A1" display="Indicatori operationali" xr:uid="{00000000-0004-0000-0000-000001000000}"/>
    <hyperlink ref="A4" location="'Sit veniturilor &amp; cheltuielilor'!A1" display="Situatia veniturilor si cheltuielilor" xr:uid="{00000000-0004-0000-0000-000002000000}"/>
    <hyperlink ref="A5" location="'Pozitia financiara'!A1" display="Pozitia financiara" xr:uid="{00000000-0004-0000-0000-000003000000}"/>
    <hyperlink ref="A6" location="'Fluxuri de trezorerie'!A1" display="Fluxuri de trezorerie" xr:uid="{00000000-0004-0000-0000-000004000000}"/>
    <hyperlink ref="A8" location="'Investitii&amp;Rez expl inainte Dep'!A1" display="Investitii &amp; Rez expl inainte depreciere " xr:uid="{00000000-0004-0000-0000-000005000000}"/>
    <hyperlink ref="A7" location="'Vanzari pe segmente&amp;Active'!A1" display="Vanzari pe segmente &amp; Active" xr:uid="{00000000-0004-0000-0000-000006000000}"/>
  </hyperlinks>
  <pageMargins left="0.75" right="0.75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74"/>
  <sheetViews>
    <sheetView showGridLines="0" tabSelected="1" zoomScaleNormal="100" workbookViewId="0">
      <selection activeCell="B5" sqref="B5"/>
    </sheetView>
  </sheetViews>
  <sheetFormatPr defaultColWidth="9.1796875" defaultRowHeight="12.5" outlineLevelCol="1"/>
  <cols>
    <col min="1" max="2" width="9.81640625" style="24" bestFit="1" customWidth="1"/>
    <col min="3" max="3" width="8.81640625" style="24" customWidth="1"/>
    <col min="4" max="4" width="70.81640625" style="24" customWidth="1"/>
    <col min="5" max="9" width="10.81640625" style="24" customWidth="1"/>
    <col min="10" max="11" width="12.54296875" style="24" customWidth="1"/>
    <col min="12" max="13" width="10.81640625" style="10" customWidth="1"/>
    <col min="14" max="23" width="10.81640625" style="24" customWidth="1"/>
    <col min="24" max="28" width="10.81640625" style="24" customWidth="1" outlineLevel="1"/>
    <col min="29" max="16384" width="9.1796875" style="24"/>
  </cols>
  <sheetData>
    <row r="1" spans="1:39" ht="13">
      <c r="A1" s="25" t="s">
        <v>259</v>
      </c>
    </row>
    <row r="2" spans="1:39" ht="13">
      <c r="A2" s="26" t="s">
        <v>260</v>
      </c>
    </row>
    <row r="3" spans="1:39" ht="13">
      <c r="A3" s="10" t="s">
        <v>261</v>
      </c>
      <c r="B3" s="10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39" s="10" customFormat="1" ht="1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39" ht="13">
      <c r="D5" s="5" t="s">
        <v>49</v>
      </c>
      <c r="E5" s="5"/>
      <c r="F5" s="5"/>
      <c r="G5" s="5"/>
      <c r="H5" s="5"/>
      <c r="I5" s="5"/>
      <c r="J5" s="5"/>
      <c r="K5" s="5"/>
      <c r="L5" s="13"/>
      <c r="M5" s="13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39" ht="13">
      <c r="D6" s="5"/>
      <c r="E6" s="5"/>
      <c r="F6" s="5"/>
      <c r="G6" s="5"/>
      <c r="H6" s="5"/>
      <c r="I6" s="5"/>
      <c r="J6" s="5"/>
      <c r="K6" s="5"/>
      <c r="L6" s="13"/>
      <c r="M6" s="13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9" ht="13" thickBot="1">
      <c r="A7" s="20" t="s">
        <v>299</v>
      </c>
      <c r="B7" s="16" t="s">
        <v>287</v>
      </c>
      <c r="C7" s="17" t="s">
        <v>288</v>
      </c>
      <c r="D7" s="72" t="s">
        <v>58</v>
      </c>
      <c r="E7" s="250" t="s">
        <v>298</v>
      </c>
      <c r="F7" s="250" t="s">
        <v>286</v>
      </c>
      <c r="G7" s="250" t="s">
        <v>276</v>
      </c>
      <c r="H7" s="558" t="s">
        <v>273</v>
      </c>
      <c r="I7" s="250" t="s">
        <v>288</v>
      </c>
      <c r="J7" s="250" t="s">
        <v>262</v>
      </c>
      <c r="K7" s="250" t="s">
        <v>219</v>
      </c>
      <c r="L7" s="250" t="s">
        <v>243</v>
      </c>
      <c r="M7" s="558" t="s">
        <v>237</v>
      </c>
      <c r="N7" s="250" t="s">
        <v>238</v>
      </c>
      <c r="O7" s="250" t="s">
        <v>233</v>
      </c>
      <c r="P7" s="250" t="s">
        <v>219</v>
      </c>
      <c r="Q7" s="250" t="s">
        <v>217</v>
      </c>
      <c r="R7" s="558" t="s">
        <v>206</v>
      </c>
      <c r="S7" s="250" t="s">
        <v>207</v>
      </c>
      <c r="T7" s="250" t="s">
        <v>205</v>
      </c>
      <c r="U7" s="250" t="s">
        <v>218</v>
      </c>
      <c r="V7" s="250" t="s">
        <v>186</v>
      </c>
      <c r="W7" s="558" t="s">
        <v>185</v>
      </c>
      <c r="X7" s="250" t="s">
        <v>184</v>
      </c>
      <c r="Y7" s="250" t="s">
        <v>182</v>
      </c>
      <c r="Z7" s="250" t="s">
        <v>181</v>
      </c>
      <c r="AA7" s="234" t="s">
        <v>177</v>
      </c>
      <c r="AB7" s="581" t="s">
        <v>171</v>
      </c>
    </row>
    <row r="8" spans="1:39" ht="17.25" customHeight="1" thickTop="1" thickBot="1">
      <c r="A8" s="289">
        <v>9756</v>
      </c>
      <c r="B8" s="290">
        <v>9809</v>
      </c>
      <c r="C8" s="290">
        <v>9080</v>
      </c>
      <c r="D8" s="73" t="s">
        <v>118</v>
      </c>
      <c r="E8" s="289">
        <v>36592</v>
      </c>
      <c r="F8" s="290">
        <v>8074</v>
      </c>
      <c r="G8" s="290">
        <v>8953</v>
      </c>
      <c r="H8" s="559">
        <v>35765</v>
      </c>
      <c r="I8" s="290">
        <v>9080</v>
      </c>
      <c r="J8" s="290">
        <v>9437</v>
      </c>
      <c r="K8" s="290">
        <v>8704</v>
      </c>
      <c r="L8" s="290">
        <v>8544</v>
      </c>
      <c r="M8" s="559">
        <v>38808</v>
      </c>
      <c r="N8" s="290">
        <v>10282</v>
      </c>
      <c r="O8" s="290">
        <v>10662</v>
      </c>
      <c r="P8" s="290">
        <v>8391</v>
      </c>
      <c r="Q8" s="290">
        <v>9473</v>
      </c>
      <c r="R8" s="559">
        <v>61344</v>
      </c>
      <c r="S8" s="290">
        <v>17096</v>
      </c>
      <c r="T8" s="290">
        <v>18667</v>
      </c>
      <c r="U8" s="290">
        <v>13683</v>
      </c>
      <c r="V8" s="290">
        <v>11898</v>
      </c>
      <c r="W8" s="559">
        <v>26011</v>
      </c>
      <c r="X8" s="290">
        <v>8965</v>
      </c>
      <c r="Y8" s="290">
        <v>6920</v>
      </c>
      <c r="Z8" s="290">
        <v>5264</v>
      </c>
      <c r="AA8" s="290">
        <v>4861</v>
      </c>
      <c r="AB8" s="559">
        <v>19717</v>
      </c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</row>
    <row r="9" spans="1:39" ht="13" thickBot="1">
      <c r="A9" s="291"/>
      <c r="B9" s="292"/>
      <c r="C9" s="292"/>
      <c r="D9" s="202"/>
      <c r="E9" s="291"/>
      <c r="F9" s="293"/>
      <c r="G9" s="293"/>
      <c r="H9" s="560"/>
      <c r="I9" s="293"/>
      <c r="J9" s="293"/>
      <c r="K9" s="293"/>
      <c r="L9" s="293"/>
      <c r="M9" s="560"/>
      <c r="N9" s="293"/>
      <c r="O9" s="293"/>
      <c r="P9" s="293"/>
      <c r="Q9" s="293"/>
      <c r="R9" s="560"/>
      <c r="S9" s="293"/>
      <c r="T9" s="293"/>
      <c r="U9" s="293"/>
      <c r="V9" s="293"/>
      <c r="W9" s="560"/>
      <c r="X9" s="293"/>
      <c r="Y9" s="293"/>
      <c r="Z9" s="293"/>
      <c r="AA9" s="293"/>
      <c r="AB9" s="560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</row>
    <row r="10" spans="1:39" ht="14" thickBot="1">
      <c r="A10" s="132">
        <v>1350</v>
      </c>
      <c r="B10" s="189">
        <v>1368</v>
      </c>
      <c r="C10" s="189">
        <v>955</v>
      </c>
      <c r="D10" s="47" t="s">
        <v>123</v>
      </c>
      <c r="E10" s="132">
        <v>5169</v>
      </c>
      <c r="F10" s="351">
        <v>1188</v>
      </c>
      <c r="G10" s="351">
        <v>1263</v>
      </c>
      <c r="H10" s="561">
        <v>5729</v>
      </c>
      <c r="I10" s="351">
        <v>955</v>
      </c>
      <c r="J10" s="351">
        <v>1626</v>
      </c>
      <c r="K10" s="351">
        <v>1379</v>
      </c>
      <c r="L10" s="351">
        <v>1769</v>
      </c>
      <c r="M10" s="561">
        <v>8482</v>
      </c>
      <c r="N10" s="351">
        <v>2243</v>
      </c>
      <c r="O10" s="351">
        <v>2530</v>
      </c>
      <c r="P10" s="351">
        <v>1614</v>
      </c>
      <c r="Q10" s="351">
        <v>2095</v>
      </c>
      <c r="R10" s="561">
        <v>12198</v>
      </c>
      <c r="S10" s="351">
        <v>2067</v>
      </c>
      <c r="T10" s="351">
        <v>4230</v>
      </c>
      <c r="U10" s="351">
        <v>3660</v>
      </c>
      <c r="V10" s="351">
        <v>2241</v>
      </c>
      <c r="W10" s="561">
        <v>4346</v>
      </c>
      <c r="X10" s="351">
        <v>1500</v>
      </c>
      <c r="Y10" s="351">
        <v>1341</v>
      </c>
      <c r="Z10" s="351">
        <v>851</v>
      </c>
      <c r="AA10" s="351">
        <v>653</v>
      </c>
      <c r="AB10" s="561">
        <v>2287</v>
      </c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</row>
    <row r="11" spans="1:39" ht="13.5">
      <c r="A11" s="204">
        <v>253</v>
      </c>
      <c r="B11" s="293">
        <v>437</v>
      </c>
      <c r="C11" s="293">
        <v>533</v>
      </c>
      <c r="D11" s="74" t="s">
        <v>187</v>
      </c>
      <c r="E11" s="204">
        <v>2174</v>
      </c>
      <c r="F11" s="196">
        <v>657</v>
      </c>
      <c r="G11" s="196">
        <v>827</v>
      </c>
      <c r="H11" s="562">
        <v>2960</v>
      </c>
      <c r="I11" s="196">
        <v>533</v>
      </c>
      <c r="J11" s="196">
        <v>876</v>
      </c>
      <c r="K11" s="196">
        <v>823</v>
      </c>
      <c r="L11" s="196">
        <v>728</v>
      </c>
      <c r="M11" s="562">
        <v>4177</v>
      </c>
      <c r="N11" s="196">
        <v>909</v>
      </c>
      <c r="O11" s="196">
        <v>1131</v>
      </c>
      <c r="P11" s="196">
        <v>1152</v>
      </c>
      <c r="Q11" s="196">
        <v>985</v>
      </c>
      <c r="R11" s="562">
        <v>5433</v>
      </c>
      <c r="S11" s="196">
        <v>1076</v>
      </c>
      <c r="T11" s="196">
        <v>1362</v>
      </c>
      <c r="U11" s="196">
        <v>1889</v>
      </c>
      <c r="V11" s="196">
        <v>1106</v>
      </c>
      <c r="W11" s="562">
        <v>1814</v>
      </c>
      <c r="X11" s="196">
        <v>588</v>
      </c>
      <c r="Y11" s="196">
        <v>442</v>
      </c>
      <c r="Z11" s="196">
        <v>473</v>
      </c>
      <c r="AA11" s="196">
        <v>311</v>
      </c>
      <c r="AB11" s="562">
        <v>7</v>
      </c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</row>
    <row r="12" spans="1:39" ht="13.5">
      <c r="A12" s="204">
        <v>673</v>
      </c>
      <c r="B12" s="294">
        <v>836</v>
      </c>
      <c r="C12" s="294">
        <v>430</v>
      </c>
      <c r="D12" s="75" t="s">
        <v>188</v>
      </c>
      <c r="E12" s="295">
        <v>2453</v>
      </c>
      <c r="F12" s="294">
        <v>550</v>
      </c>
      <c r="G12" s="294">
        <v>395</v>
      </c>
      <c r="H12" s="563">
        <v>2438</v>
      </c>
      <c r="I12" s="294">
        <v>430</v>
      </c>
      <c r="J12" s="294">
        <v>792</v>
      </c>
      <c r="K12" s="294">
        <v>732</v>
      </c>
      <c r="L12" s="294">
        <v>484</v>
      </c>
      <c r="M12" s="563">
        <v>2480</v>
      </c>
      <c r="N12" s="294">
        <v>729</v>
      </c>
      <c r="O12" s="294">
        <v>993</v>
      </c>
      <c r="P12" s="294">
        <v>142</v>
      </c>
      <c r="Q12" s="294">
        <v>616</v>
      </c>
      <c r="R12" s="563">
        <v>4019</v>
      </c>
      <c r="S12" s="294">
        <v>861</v>
      </c>
      <c r="T12" s="294">
        <v>1334</v>
      </c>
      <c r="U12" s="294">
        <v>1197</v>
      </c>
      <c r="V12" s="294">
        <v>626</v>
      </c>
      <c r="W12" s="563">
        <v>2040.6855952899612</v>
      </c>
      <c r="X12" s="294">
        <v>549.59901733276263</v>
      </c>
      <c r="Y12" s="294">
        <v>781</v>
      </c>
      <c r="Z12" s="294">
        <v>403</v>
      </c>
      <c r="AA12" s="294">
        <v>308</v>
      </c>
      <c r="AB12" s="563">
        <v>1454</v>
      </c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</row>
    <row r="13" spans="1:39" ht="15" customHeight="1">
      <c r="A13" s="204">
        <v>344</v>
      </c>
      <c r="B13" s="294">
        <v>106</v>
      </c>
      <c r="C13" s="294">
        <v>-76</v>
      </c>
      <c r="D13" s="75" t="s">
        <v>189</v>
      </c>
      <c r="E13" s="295">
        <v>356</v>
      </c>
      <c r="F13" s="294">
        <v>-7</v>
      </c>
      <c r="G13" s="294">
        <v>-86</v>
      </c>
      <c r="H13" s="563">
        <v>352</v>
      </c>
      <c r="I13" s="294">
        <v>-76</v>
      </c>
      <c r="J13" s="294">
        <v>45</v>
      </c>
      <c r="K13" s="294">
        <v>-51</v>
      </c>
      <c r="L13" s="294">
        <v>433</v>
      </c>
      <c r="M13" s="563">
        <v>2145</v>
      </c>
      <c r="N13" s="294">
        <v>514</v>
      </c>
      <c r="O13" s="294">
        <v>437</v>
      </c>
      <c r="P13" s="294">
        <v>471</v>
      </c>
      <c r="Q13" s="294">
        <v>723</v>
      </c>
      <c r="R13" s="563">
        <v>2942</v>
      </c>
      <c r="S13" s="294">
        <v>132</v>
      </c>
      <c r="T13" s="294">
        <v>1267</v>
      </c>
      <c r="U13" s="294">
        <v>816</v>
      </c>
      <c r="V13" s="294">
        <v>727</v>
      </c>
      <c r="W13" s="563">
        <v>781.15785116642712</v>
      </c>
      <c r="X13" s="294">
        <v>443.80455987830925</v>
      </c>
      <c r="Y13" s="294">
        <v>95</v>
      </c>
      <c r="Z13" s="294">
        <v>61</v>
      </c>
      <c r="AA13" s="294">
        <v>181</v>
      </c>
      <c r="AB13" s="563">
        <v>718</v>
      </c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</row>
    <row r="14" spans="1:39" ht="13.5">
      <c r="A14" s="295">
        <v>-30</v>
      </c>
      <c r="B14" s="294">
        <v>-28</v>
      </c>
      <c r="C14" s="294">
        <v>-22</v>
      </c>
      <c r="D14" s="75" t="s">
        <v>124</v>
      </c>
      <c r="E14" s="295">
        <v>-110</v>
      </c>
      <c r="F14" s="294">
        <v>-26</v>
      </c>
      <c r="G14" s="294">
        <v>-27</v>
      </c>
      <c r="H14" s="563">
        <v>-96</v>
      </c>
      <c r="I14" s="294">
        <v>-22</v>
      </c>
      <c r="J14" s="294">
        <v>-28</v>
      </c>
      <c r="K14" s="294">
        <v>-18</v>
      </c>
      <c r="L14" s="294">
        <v>-28</v>
      </c>
      <c r="M14" s="563">
        <v>-93</v>
      </c>
      <c r="N14" s="294">
        <v>-31</v>
      </c>
      <c r="O14" s="294">
        <v>-27</v>
      </c>
      <c r="P14" s="294">
        <v>-11</v>
      </c>
      <c r="Q14" s="294">
        <v>-24</v>
      </c>
      <c r="R14" s="563">
        <v>-96</v>
      </c>
      <c r="S14" s="294">
        <v>-32</v>
      </c>
      <c r="T14" s="294">
        <v>-26</v>
      </c>
      <c r="U14" s="294">
        <v>-15</v>
      </c>
      <c r="V14" s="294">
        <v>-22</v>
      </c>
      <c r="W14" s="563">
        <v>-87</v>
      </c>
      <c r="X14" s="294">
        <v>-35</v>
      </c>
      <c r="Y14" s="294">
        <v>-19</v>
      </c>
      <c r="Z14" s="294">
        <v>-9</v>
      </c>
      <c r="AA14" s="294">
        <v>-24</v>
      </c>
      <c r="AB14" s="563">
        <v>-84</v>
      </c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</row>
    <row r="15" spans="1:39" s="10" customFormat="1">
      <c r="A15" s="295">
        <v>110</v>
      </c>
      <c r="B15" s="294">
        <v>18</v>
      </c>
      <c r="C15" s="294">
        <v>90</v>
      </c>
      <c r="D15" s="77" t="s">
        <v>1</v>
      </c>
      <c r="E15" s="295">
        <v>296</v>
      </c>
      <c r="F15" s="294">
        <v>15</v>
      </c>
      <c r="G15" s="294">
        <v>154</v>
      </c>
      <c r="H15" s="563">
        <v>75</v>
      </c>
      <c r="I15" s="294">
        <v>90</v>
      </c>
      <c r="J15" s="294">
        <v>-59</v>
      </c>
      <c r="K15" s="294">
        <v>-108</v>
      </c>
      <c r="L15" s="294">
        <v>151</v>
      </c>
      <c r="M15" s="563">
        <v>-227</v>
      </c>
      <c r="N15" s="294">
        <v>122</v>
      </c>
      <c r="O15" s="294">
        <v>-4</v>
      </c>
      <c r="P15" s="294">
        <v>-139</v>
      </c>
      <c r="Q15" s="294">
        <v>-205</v>
      </c>
      <c r="R15" s="563">
        <v>-99</v>
      </c>
      <c r="S15" s="294">
        <v>30</v>
      </c>
      <c r="T15" s="294">
        <v>294</v>
      </c>
      <c r="U15" s="294">
        <v>-228</v>
      </c>
      <c r="V15" s="294">
        <v>-195</v>
      </c>
      <c r="W15" s="563">
        <v>-203</v>
      </c>
      <c r="X15" s="294">
        <v>-46</v>
      </c>
      <c r="Y15" s="294">
        <v>42</v>
      </c>
      <c r="Z15" s="294">
        <v>-77</v>
      </c>
      <c r="AA15" s="294">
        <v>-122</v>
      </c>
      <c r="AB15" s="563">
        <v>193</v>
      </c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</row>
    <row r="16" spans="1:39">
      <c r="A16" s="295">
        <v>13</v>
      </c>
      <c r="B16" s="294">
        <v>17</v>
      </c>
      <c r="C16" s="294">
        <v>15</v>
      </c>
      <c r="D16" s="77" t="s">
        <v>148</v>
      </c>
      <c r="E16" s="295">
        <v>15</v>
      </c>
      <c r="F16" s="294">
        <v>14</v>
      </c>
      <c r="G16" s="294">
        <v>17</v>
      </c>
      <c r="H16" s="563">
        <v>16</v>
      </c>
      <c r="I16" s="294">
        <v>15</v>
      </c>
      <c r="J16" s="294">
        <v>17</v>
      </c>
      <c r="K16" s="294">
        <v>16</v>
      </c>
      <c r="L16" s="294">
        <v>17</v>
      </c>
      <c r="M16" s="563">
        <v>15</v>
      </c>
      <c r="N16" s="294">
        <v>10</v>
      </c>
      <c r="O16" s="294">
        <v>16</v>
      </c>
      <c r="P16" s="294">
        <v>16</v>
      </c>
      <c r="Q16" s="294">
        <v>16</v>
      </c>
      <c r="R16" s="563">
        <v>16</v>
      </c>
      <c r="S16" s="294">
        <v>14</v>
      </c>
      <c r="T16" s="294">
        <v>16</v>
      </c>
      <c r="U16" s="294">
        <v>17</v>
      </c>
      <c r="V16" s="294">
        <v>17</v>
      </c>
      <c r="W16" s="563">
        <v>17</v>
      </c>
      <c r="X16" s="294">
        <v>17</v>
      </c>
      <c r="Y16" s="294">
        <v>16</v>
      </c>
      <c r="Z16" s="294">
        <v>17</v>
      </c>
      <c r="AA16" s="294">
        <v>16</v>
      </c>
      <c r="AB16" s="563">
        <v>16</v>
      </c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</row>
    <row r="17" spans="1:39" ht="13.5">
      <c r="A17" s="204">
        <v>1250</v>
      </c>
      <c r="B17" s="208">
        <v>1527</v>
      </c>
      <c r="C17" s="296">
        <v>788</v>
      </c>
      <c r="D17" s="74" t="s">
        <v>133</v>
      </c>
      <c r="E17" s="204">
        <v>5059</v>
      </c>
      <c r="F17" s="196">
        <v>1210</v>
      </c>
      <c r="G17" s="196">
        <v>1072</v>
      </c>
      <c r="H17" s="562">
        <v>4900</v>
      </c>
      <c r="I17" s="196">
        <v>788</v>
      </c>
      <c r="J17" s="196">
        <v>1381</v>
      </c>
      <c r="K17" s="196">
        <v>1190</v>
      </c>
      <c r="L17" s="196">
        <v>1540</v>
      </c>
      <c r="M17" s="562">
        <v>7463</v>
      </c>
      <c r="N17" s="196">
        <v>2055</v>
      </c>
      <c r="O17" s="196">
        <v>2058</v>
      </c>
      <c r="P17" s="196">
        <v>1471</v>
      </c>
      <c r="Q17" s="196">
        <v>1881</v>
      </c>
      <c r="R17" s="562">
        <v>10272</v>
      </c>
      <c r="S17" s="196">
        <v>1855</v>
      </c>
      <c r="T17" s="196">
        <v>3649</v>
      </c>
      <c r="U17" s="196">
        <v>2980</v>
      </c>
      <c r="V17" s="196">
        <v>1788</v>
      </c>
      <c r="W17" s="562">
        <v>3353</v>
      </c>
      <c r="X17" s="196">
        <v>1160</v>
      </c>
      <c r="Y17" s="196">
        <v>998</v>
      </c>
      <c r="Z17" s="196">
        <v>675</v>
      </c>
      <c r="AA17" s="196">
        <v>520</v>
      </c>
      <c r="AB17" s="562">
        <v>1931</v>
      </c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</row>
    <row r="18" spans="1:39" ht="27">
      <c r="A18" s="218">
        <v>1250</v>
      </c>
      <c r="B18" s="209">
        <v>1527</v>
      </c>
      <c r="C18" s="192">
        <v>788</v>
      </c>
      <c r="D18" s="78" t="s">
        <v>149</v>
      </c>
      <c r="E18" s="218">
        <v>5059</v>
      </c>
      <c r="F18" s="192">
        <v>1210</v>
      </c>
      <c r="G18" s="192">
        <v>1072</v>
      </c>
      <c r="H18" s="564">
        <v>4900</v>
      </c>
      <c r="I18" s="192">
        <v>788</v>
      </c>
      <c r="J18" s="192">
        <v>1381</v>
      </c>
      <c r="K18" s="192">
        <v>1190</v>
      </c>
      <c r="L18" s="192">
        <v>1540</v>
      </c>
      <c r="M18" s="564">
        <v>7464</v>
      </c>
      <c r="N18" s="192">
        <v>2055</v>
      </c>
      <c r="O18" s="192">
        <v>2057</v>
      </c>
      <c r="P18" s="192">
        <v>1471</v>
      </c>
      <c r="Q18" s="192">
        <v>1881</v>
      </c>
      <c r="R18" s="564">
        <v>10273</v>
      </c>
      <c r="S18" s="192">
        <v>1855</v>
      </c>
      <c r="T18" s="192">
        <v>3649</v>
      </c>
      <c r="U18" s="192">
        <v>2980</v>
      </c>
      <c r="V18" s="192">
        <v>1788</v>
      </c>
      <c r="W18" s="564">
        <v>3353</v>
      </c>
      <c r="X18" s="192">
        <v>1160</v>
      </c>
      <c r="Y18" s="192">
        <v>998</v>
      </c>
      <c r="Z18" s="192">
        <v>675</v>
      </c>
      <c r="AA18" s="192">
        <v>520</v>
      </c>
      <c r="AB18" s="564">
        <v>1931</v>
      </c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</row>
    <row r="19" spans="1:39" ht="13.5">
      <c r="A19" s="344">
        <v>2.01E-2</v>
      </c>
      <c r="B19" s="345">
        <v>2.4500000000000001E-2</v>
      </c>
      <c r="C19" s="345">
        <v>1.2699999999999999E-2</v>
      </c>
      <c r="D19" s="79" t="s">
        <v>134</v>
      </c>
      <c r="E19" s="344">
        <v>8.1199999999999994E-2</v>
      </c>
      <c r="F19" s="352">
        <v>1.9400000000000001E-2</v>
      </c>
      <c r="G19" s="352">
        <v>1.72E-2</v>
      </c>
      <c r="H19" s="565">
        <v>7.8600000000000003E-2</v>
      </c>
      <c r="I19" s="352">
        <v>1.2699999999999999E-2</v>
      </c>
      <c r="J19" s="352">
        <v>2.2200000000000001E-2</v>
      </c>
      <c r="K19" s="352">
        <v>1.9099999999999999E-2</v>
      </c>
      <c r="L19" s="352">
        <v>2.47E-2</v>
      </c>
      <c r="M19" s="565">
        <v>0.1198</v>
      </c>
      <c r="N19" s="352">
        <v>3.3000000000000002E-2</v>
      </c>
      <c r="O19" s="352">
        <v>3.3000000000000002E-2</v>
      </c>
      <c r="P19" s="352">
        <v>2.3599999999999999E-2</v>
      </c>
      <c r="Q19" s="352">
        <v>3.0200000000000001E-2</v>
      </c>
      <c r="R19" s="565">
        <v>0.16789999999999999</v>
      </c>
      <c r="S19" s="352">
        <v>0.03</v>
      </c>
      <c r="T19" s="352">
        <v>5.9900000000000002E-2</v>
      </c>
      <c r="U19" s="352">
        <v>4.8899999999999999E-2</v>
      </c>
      <c r="V19" s="352">
        <v>2.93E-2</v>
      </c>
      <c r="W19" s="565">
        <v>5.5E-2</v>
      </c>
      <c r="X19" s="352">
        <v>1.9E-2</v>
      </c>
      <c r="Y19" s="352">
        <v>1.6400000000000001E-2</v>
      </c>
      <c r="Z19" s="352">
        <v>1.11E-2</v>
      </c>
      <c r="AA19" s="352">
        <v>8.5000000000000006E-3</v>
      </c>
      <c r="AB19" s="565">
        <v>3.4099999999999998E-2</v>
      </c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</row>
    <row r="20" spans="1:39" s="10" customFormat="1">
      <c r="A20" s="293"/>
      <c r="B20" s="296"/>
      <c r="C20" s="296"/>
      <c r="D20" s="74"/>
      <c r="E20" s="293"/>
      <c r="F20" s="293"/>
      <c r="G20" s="293"/>
      <c r="H20" s="560"/>
      <c r="I20" s="293"/>
      <c r="J20" s="293"/>
      <c r="K20" s="293"/>
      <c r="L20" s="293"/>
      <c r="M20" s="560"/>
      <c r="N20" s="293"/>
      <c r="O20" s="293"/>
      <c r="P20" s="293"/>
      <c r="Q20" s="293"/>
      <c r="R20" s="560"/>
      <c r="S20" s="293"/>
      <c r="T20" s="293"/>
      <c r="U20" s="293"/>
      <c r="V20" s="293"/>
      <c r="W20" s="560"/>
      <c r="X20" s="293"/>
      <c r="Y20" s="293"/>
      <c r="Z20" s="293"/>
      <c r="AA20" s="293"/>
      <c r="AB20" s="560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</row>
    <row r="21" spans="1:39" ht="14" thickBot="1">
      <c r="A21" s="80">
        <v>1350</v>
      </c>
      <c r="B21" s="190">
        <v>1368</v>
      </c>
      <c r="C21" s="82">
        <v>955</v>
      </c>
      <c r="D21" s="81" t="s">
        <v>123</v>
      </c>
      <c r="E21" s="80">
        <v>5169</v>
      </c>
      <c r="F21" s="353">
        <v>1188</v>
      </c>
      <c r="G21" s="353">
        <v>1263</v>
      </c>
      <c r="H21" s="566">
        <v>5729</v>
      </c>
      <c r="I21" s="353">
        <v>955</v>
      </c>
      <c r="J21" s="353">
        <v>1626</v>
      </c>
      <c r="K21" s="353">
        <v>1379</v>
      </c>
      <c r="L21" s="353">
        <v>1769</v>
      </c>
      <c r="M21" s="566">
        <v>8482</v>
      </c>
      <c r="N21" s="353">
        <v>2243</v>
      </c>
      <c r="O21" s="353">
        <v>2530</v>
      </c>
      <c r="P21" s="353">
        <v>1614</v>
      </c>
      <c r="Q21" s="353">
        <v>2095</v>
      </c>
      <c r="R21" s="566">
        <v>12198</v>
      </c>
      <c r="S21" s="353">
        <v>2067</v>
      </c>
      <c r="T21" s="353">
        <v>4230</v>
      </c>
      <c r="U21" s="353">
        <v>3660</v>
      </c>
      <c r="V21" s="353">
        <v>2241</v>
      </c>
      <c r="W21" s="566">
        <v>4346</v>
      </c>
      <c r="X21" s="353">
        <v>1500</v>
      </c>
      <c r="Y21" s="353">
        <v>1341</v>
      </c>
      <c r="Z21" s="353">
        <v>851</v>
      </c>
      <c r="AA21" s="353">
        <v>653</v>
      </c>
      <c r="AB21" s="566">
        <v>2287</v>
      </c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</row>
    <row r="22" spans="1:39" ht="13.5">
      <c r="A22" s="204">
        <v>-1873</v>
      </c>
      <c r="B22" s="298">
        <v>-170</v>
      </c>
      <c r="C22" s="298">
        <v>-631</v>
      </c>
      <c r="D22" s="219" t="s">
        <v>157</v>
      </c>
      <c r="E22" s="319">
        <v>-2179</v>
      </c>
      <c r="F22" s="298">
        <v>-121</v>
      </c>
      <c r="G22" s="298">
        <v>-15</v>
      </c>
      <c r="H22" s="567">
        <v>-790</v>
      </c>
      <c r="I22" s="298">
        <v>-631</v>
      </c>
      <c r="J22" s="298">
        <v>-12</v>
      </c>
      <c r="K22" s="298">
        <v>46</v>
      </c>
      <c r="L22" s="298">
        <v>-193</v>
      </c>
      <c r="M22" s="567">
        <v>-838</v>
      </c>
      <c r="N22" s="298">
        <v>-250</v>
      </c>
      <c r="O22" s="298">
        <v>-207</v>
      </c>
      <c r="P22" s="298">
        <v>-25</v>
      </c>
      <c r="Q22" s="298">
        <v>-356</v>
      </c>
      <c r="R22" s="567">
        <v>-320</v>
      </c>
      <c r="S22" s="298">
        <v>-823</v>
      </c>
      <c r="T22" s="298">
        <v>1115</v>
      </c>
      <c r="U22" s="298">
        <v>-450</v>
      </c>
      <c r="V22" s="298">
        <v>-162</v>
      </c>
      <c r="W22" s="567">
        <v>-1058</v>
      </c>
      <c r="X22" s="298">
        <v>-129</v>
      </c>
      <c r="Y22" s="298">
        <v>-465</v>
      </c>
      <c r="Z22" s="298">
        <v>-403</v>
      </c>
      <c r="AA22" s="298">
        <v>-61</v>
      </c>
      <c r="AB22" s="567">
        <v>-425</v>
      </c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</row>
    <row r="23" spans="1:39" ht="13" thickBot="1">
      <c r="A23" s="299">
        <v>-64</v>
      </c>
      <c r="B23" s="300">
        <v>-52</v>
      </c>
      <c r="C23" s="300">
        <v>-6</v>
      </c>
      <c r="D23" s="83" t="s">
        <v>119</v>
      </c>
      <c r="E23" s="299">
        <v>-235</v>
      </c>
      <c r="F23" s="300">
        <v>-113</v>
      </c>
      <c r="G23" s="300">
        <v>-5</v>
      </c>
      <c r="H23" s="568">
        <v>-84</v>
      </c>
      <c r="I23" s="300">
        <v>-6</v>
      </c>
      <c r="J23" s="300">
        <v>-98</v>
      </c>
      <c r="K23" s="300">
        <v>-4</v>
      </c>
      <c r="L23" s="300">
        <v>23</v>
      </c>
      <c r="M23" s="568">
        <v>-91</v>
      </c>
      <c r="N23" s="300">
        <v>-32</v>
      </c>
      <c r="O23" s="300">
        <v>94</v>
      </c>
      <c r="P23" s="300">
        <v>-30</v>
      </c>
      <c r="Q23" s="300">
        <v>-122</v>
      </c>
      <c r="R23" s="568">
        <v>160</v>
      </c>
      <c r="S23" s="300">
        <v>-126</v>
      </c>
      <c r="T23" s="300">
        <v>-143</v>
      </c>
      <c r="U23" s="300">
        <v>322</v>
      </c>
      <c r="V23" s="300">
        <v>107</v>
      </c>
      <c r="W23" s="568">
        <v>421</v>
      </c>
      <c r="X23" s="300">
        <v>122</v>
      </c>
      <c r="Y23" s="300">
        <v>102</v>
      </c>
      <c r="Z23" s="300">
        <v>83</v>
      </c>
      <c r="AA23" s="300">
        <v>114</v>
      </c>
      <c r="AB23" s="568">
        <v>-396</v>
      </c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</row>
    <row r="24" spans="1:39" ht="13" thickBot="1">
      <c r="A24" s="203">
        <v>-587</v>
      </c>
      <c r="B24" s="210">
        <v>1146</v>
      </c>
      <c r="C24" s="210">
        <v>319</v>
      </c>
      <c r="D24" s="84" t="s">
        <v>94</v>
      </c>
      <c r="E24" s="203">
        <v>2756</v>
      </c>
      <c r="F24" s="210">
        <v>954</v>
      </c>
      <c r="G24" s="210">
        <v>1242</v>
      </c>
      <c r="H24" s="569">
        <v>4855</v>
      </c>
      <c r="I24" s="210">
        <v>319</v>
      </c>
      <c r="J24" s="210">
        <v>1517</v>
      </c>
      <c r="K24" s="210">
        <v>1420</v>
      </c>
      <c r="L24" s="210">
        <v>1599</v>
      </c>
      <c r="M24" s="569">
        <v>7554</v>
      </c>
      <c r="N24" s="210">
        <v>1961</v>
      </c>
      <c r="O24" s="210">
        <v>2417</v>
      </c>
      <c r="P24" s="210">
        <v>1559</v>
      </c>
      <c r="Q24" s="210">
        <v>1617</v>
      </c>
      <c r="R24" s="569">
        <v>12039</v>
      </c>
      <c r="S24" s="210">
        <v>1119</v>
      </c>
      <c r="T24" s="210">
        <v>5203</v>
      </c>
      <c r="U24" s="210">
        <v>3532</v>
      </c>
      <c r="V24" s="210">
        <v>2185</v>
      </c>
      <c r="W24" s="569">
        <v>3709</v>
      </c>
      <c r="X24" s="210">
        <v>1493</v>
      </c>
      <c r="Y24" s="210">
        <v>978</v>
      </c>
      <c r="Z24" s="210">
        <v>531</v>
      </c>
      <c r="AA24" s="210">
        <v>707</v>
      </c>
      <c r="AB24" s="569">
        <v>1467</v>
      </c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</row>
    <row r="25" spans="1:39" ht="13.5">
      <c r="A25" s="301">
        <v>-1889</v>
      </c>
      <c r="B25" s="193">
        <v>192</v>
      </c>
      <c r="C25" s="211">
        <v>-98</v>
      </c>
      <c r="D25" s="35" t="s">
        <v>190</v>
      </c>
      <c r="E25" s="301">
        <v>-297</v>
      </c>
      <c r="F25" s="302">
        <v>610</v>
      </c>
      <c r="G25" s="302">
        <v>790</v>
      </c>
      <c r="H25" s="570">
        <v>2323</v>
      </c>
      <c r="I25" s="302">
        <v>-98</v>
      </c>
      <c r="J25" s="302">
        <v>874</v>
      </c>
      <c r="K25" s="302">
        <v>821</v>
      </c>
      <c r="L25" s="302">
        <v>725</v>
      </c>
      <c r="M25" s="570">
        <v>4170</v>
      </c>
      <c r="N25" s="302">
        <v>907</v>
      </c>
      <c r="O25" s="302">
        <v>1128</v>
      </c>
      <c r="P25" s="302">
        <v>1149</v>
      </c>
      <c r="Q25" s="302">
        <v>987</v>
      </c>
      <c r="R25" s="570">
        <v>3612</v>
      </c>
      <c r="S25" s="302">
        <v>-736</v>
      </c>
      <c r="T25" s="302">
        <v>1356</v>
      </c>
      <c r="U25" s="302">
        <v>1887</v>
      </c>
      <c r="V25" s="302">
        <v>1105</v>
      </c>
      <c r="W25" s="570">
        <v>1660</v>
      </c>
      <c r="X25" s="302">
        <v>588</v>
      </c>
      <c r="Y25" s="302">
        <v>413</v>
      </c>
      <c r="Z25" s="302">
        <v>357</v>
      </c>
      <c r="AA25" s="302">
        <v>302</v>
      </c>
      <c r="AB25" s="570">
        <v>-985</v>
      </c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</row>
    <row r="26" spans="1:39">
      <c r="A26" s="301">
        <v>642</v>
      </c>
      <c r="B26" s="193">
        <v>847</v>
      </c>
      <c r="C26" s="211">
        <v>457</v>
      </c>
      <c r="D26" s="85" t="s">
        <v>191</v>
      </c>
      <c r="E26" s="301">
        <v>2280</v>
      </c>
      <c r="F26" s="302">
        <v>382</v>
      </c>
      <c r="G26" s="302">
        <v>409</v>
      </c>
      <c r="H26" s="570">
        <v>2238</v>
      </c>
      <c r="I26" s="302">
        <v>457</v>
      </c>
      <c r="J26" s="302">
        <v>585</v>
      </c>
      <c r="K26" s="302">
        <v>780</v>
      </c>
      <c r="L26" s="302">
        <v>417</v>
      </c>
      <c r="M26" s="570">
        <v>2318</v>
      </c>
      <c r="N26" s="302">
        <v>635</v>
      </c>
      <c r="O26" s="302">
        <v>1064</v>
      </c>
      <c r="P26" s="302">
        <v>89</v>
      </c>
      <c r="Q26" s="302">
        <v>529</v>
      </c>
      <c r="R26" s="570">
        <v>4076</v>
      </c>
      <c r="S26" s="302">
        <v>734</v>
      </c>
      <c r="T26" s="302">
        <v>1045</v>
      </c>
      <c r="U26" s="302">
        <v>1590</v>
      </c>
      <c r="V26" s="302">
        <v>707</v>
      </c>
      <c r="W26" s="570">
        <v>2663.1992108213212</v>
      </c>
      <c r="X26" s="302">
        <v>759.85286542412257</v>
      </c>
      <c r="Y26" s="302">
        <v>905.66</v>
      </c>
      <c r="Z26" s="302">
        <v>511.36</v>
      </c>
      <c r="AA26" s="302">
        <v>486.33</v>
      </c>
      <c r="AB26" s="570">
        <v>1060</v>
      </c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</row>
    <row r="27" spans="1:39">
      <c r="A27" s="301">
        <v>584</v>
      </c>
      <c r="B27" s="193">
        <v>137</v>
      </c>
      <c r="C27" s="302">
        <v>-6</v>
      </c>
      <c r="D27" s="85" t="s">
        <v>192</v>
      </c>
      <c r="E27" s="301">
        <v>570</v>
      </c>
      <c r="F27" s="302">
        <v>-46</v>
      </c>
      <c r="G27" s="302">
        <v>-104</v>
      </c>
      <c r="H27" s="570">
        <v>364</v>
      </c>
      <c r="I27" s="302">
        <v>-6</v>
      </c>
      <c r="J27" s="302">
        <v>68</v>
      </c>
      <c r="K27" s="302">
        <v>-29</v>
      </c>
      <c r="L27" s="302">
        <v>330</v>
      </c>
      <c r="M27" s="570">
        <v>1474</v>
      </c>
      <c r="N27" s="302">
        <v>354</v>
      </c>
      <c r="O27" s="302">
        <v>276</v>
      </c>
      <c r="P27" s="302">
        <v>492</v>
      </c>
      <c r="Q27" s="302">
        <v>352</v>
      </c>
      <c r="R27" s="570">
        <v>4662</v>
      </c>
      <c r="S27" s="302">
        <v>1170</v>
      </c>
      <c r="T27" s="302">
        <v>2570</v>
      </c>
      <c r="U27" s="302">
        <v>323</v>
      </c>
      <c r="V27" s="302">
        <v>599</v>
      </c>
      <c r="W27" s="570">
        <v>-253.23905197589264</v>
      </c>
      <c r="X27" s="302">
        <v>212.01919473830949</v>
      </c>
      <c r="Y27" s="302">
        <v>-358.4</v>
      </c>
      <c r="Z27" s="302">
        <v>-239.98</v>
      </c>
      <c r="AA27" s="302">
        <v>133.12</v>
      </c>
      <c r="AB27" s="570">
        <v>1257</v>
      </c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</row>
    <row r="28" spans="1:39">
      <c r="A28" s="301">
        <v>-30</v>
      </c>
      <c r="B28" s="303">
        <v>-30</v>
      </c>
      <c r="C28" s="302">
        <v>-39</v>
      </c>
      <c r="D28" s="85" t="s">
        <v>93</v>
      </c>
      <c r="E28" s="301">
        <v>-116</v>
      </c>
      <c r="F28" s="302">
        <v>-28</v>
      </c>
      <c r="G28" s="302">
        <v>-28</v>
      </c>
      <c r="H28" s="570">
        <v>-127</v>
      </c>
      <c r="I28" s="302">
        <v>-39</v>
      </c>
      <c r="J28" s="302">
        <v>-38</v>
      </c>
      <c r="K28" s="302">
        <v>-22</v>
      </c>
      <c r="L28" s="302">
        <v>-28</v>
      </c>
      <c r="M28" s="570">
        <v>-161</v>
      </c>
      <c r="N28" s="302">
        <v>-74</v>
      </c>
      <c r="O28" s="302">
        <v>-29</v>
      </c>
      <c r="P28" s="302">
        <v>-33</v>
      </c>
      <c r="Q28" s="302">
        <v>-25</v>
      </c>
      <c r="R28" s="570">
        <v>-250</v>
      </c>
      <c r="S28" s="302">
        <v>-118</v>
      </c>
      <c r="T28" s="302">
        <v>-63</v>
      </c>
      <c r="U28" s="302">
        <v>-40</v>
      </c>
      <c r="V28" s="302">
        <v>-30</v>
      </c>
      <c r="W28" s="570">
        <v>-99</v>
      </c>
      <c r="X28" s="302">
        <v>-20</v>
      </c>
      <c r="Y28" s="302">
        <v>-25</v>
      </c>
      <c r="Z28" s="302">
        <v>-20</v>
      </c>
      <c r="AA28" s="302">
        <v>-34</v>
      </c>
      <c r="AB28" s="570">
        <v>-105</v>
      </c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</row>
    <row r="29" spans="1:39" ht="13" thickBot="1">
      <c r="A29" s="304">
        <v>107</v>
      </c>
      <c r="B29" s="305">
        <v>0</v>
      </c>
      <c r="C29" s="306">
        <v>4</v>
      </c>
      <c r="D29" s="33" t="s">
        <v>1</v>
      </c>
      <c r="E29" s="304">
        <v>319</v>
      </c>
      <c r="F29" s="306">
        <v>36</v>
      </c>
      <c r="G29" s="306">
        <v>176</v>
      </c>
      <c r="H29" s="571">
        <v>57</v>
      </c>
      <c r="I29" s="306">
        <v>4</v>
      </c>
      <c r="J29" s="306">
        <v>27</v>
      </c>
      <c r="K29" s="306">
        <v>-129</v>
      </c>
      <c r="L29" s="306">
        <v>156</v>
      </c>
      <c r="M29" s="571">
        <v>-248</v>
      </c>
      <c r="N29" s="306">
        <v>138</v>
      </c>
      <c r="O29" s="306">
        <v>-22</v>
      </c>
      <c r="P29" s="306">
        <v>-138</v>
      </c>
      <c r="Q29" s="306">
        <v>-226</v>
      </c>
      <c r="R29" s="571">
        <v>-61</v>
      </c>
      <c r="S29" s="306">
        <v>68</v>
      </c>
      <c r="T29" s="306">
        <v>294</v>
      </c>
      <c r="U29" s="306">
        <v>-228</v>
      </c>
      <c r="V29" s="306">
        <v>-195</v>
      </c>
      <c r="W29" s="571">
        <v>-263</v>
      </c>
      <c r="X29" s="306">
        <v>-46</v>
      </c>
      <c r="Y29" s="306">
        <v>42</v>
      </c>
      <c r="Z29" s="306">
        <v>-77</v>
      </c>
      <c r="AA29" s="306">
        <v>-182</v>
      </c>
      <c r="AB29" s="571">
        <v>240</v>
      </c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</row>
    <row r="30" spans="1:39" ht="13" thickBot="1">
      <c r="A30" s="307">
        <v>89</v>
      </c>
      <c r="B30" s="308">
        <v>466</v>
      </c>
      <c r="C30" s="308">
        <v>-31</v>
      </c>
      <c r="D30" s="86" t="s">
        <v>19</v>
      </c>
      <c r="E30" s="307">
        <v>810</v>
      </c>
      <c r="F30" s="354">
        <v>225</v>
      </c>
      <c r="G30" s="354">
        <v>30</v>
      </c>
      <c r="H30" s="572">
        <v>113</v>
      </c>
      <c r="I30" s="354">
        <v>-31</v>
      </c>
      <c r="J30" s="354">
        <v>30</v>
      </c>
      <c r="K30" s="354">
        <v>35</v>
      </c>
      <c r="L30" s="354">
        <v>78</v>
      </c>
      <c r="M30" s="572">
        <v>263</v>
      </c>
      <c r="N30" s="354">
        <v>44</v>
      </c>
      <c r="O30" s="354">
        <v>-79</v>
      </c>
      <c r="P30" s="354">
        <v>145</v>
      </c>
      <c r="Q30" s="354">
        <v>154</v>
      </c>
      <c r="R30" s="572">
        <v>17</v>
      </c>
      <c r="S30" s="354">
        <v>90</v>
      </c>
      <c r="T30" s="354">
        <v>100</v>
      </c>
      <c r="U30" s="354">
        <v>-91</v>
      </c>
      <c r="V30" s="354">
        <v>-82</v>
      </c>
      <c r="W30" s="572">
        <v>-311</v>
      </c>
      <c r="X30" s="354">
        <v>-87</v>
      </c>
      <c r="Y30" s="354">
        <v>-152</v>
      </c>
      <c r="Z30" s="354">
        <v>-38</v>
      </c>
      <c r="AA30" s="354">
        <v>-34</v>
      </c>
      <c r="AB30" s="572">
        <v>12</v>
      </c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</row>
    <row r="31" spans="1:39">
      <c r="A31" s="301">
        <v>-497</v>
      </c>
      <c r="B31" s="193">
        <v>1612</v>
      </c>
      <c r="C31" s="211">
        <v>288</v>
      </c>
      <c r="D31" s="85" t="s">
        <v>220</v>
      </c>
      <c r="E31" s="301">
        <v>3566</v>
      </c>
      <c r="F31" s="302">
        <v>1179</v>
      </c>
      <c r="G31" s="302">
        <v>1272</v>
      </c>
      <c r="H31" s="570">
        <v>4968</v>
      </c>
      <c r="I31" s="302">
        <v>288</v>
      </c>
      <c r="J31" s="302">
        <v>1547</v>
      </c>
      <c r="K31" s="302">
        <v>1455</v>
      </c>
      <c r="L31" s="302">
        <v>1677</v>
      </c>
      <c r="M31" s="570">
        <v>7817</v>
      </c>
      <c r="N31" s="302">
        <v>2004</v>
      </c>
      <c r="O31" s="302">
        <v>2338</v>
      </c>
      <c r="P31" s="302">
        <v>1704</v>
      </c>
      <c r="Q31" s="302">
        <v>1771</v>
      </c>
      <c r="R31" s="570">
        <v>12056</v>
      </c>
      <c r="S31" s="302">
        <v>1209</v>
      </c>
      <c r="T31" s="302">
        <v>5302</v>
      </c>
      <c r="U31" s="302">
        <v>3441</v>
      </c>
      <c r="V31" s="302">
        <v>2104</v>
      </c>
      <c r="W31" s="570">
        <v>3398</v>
      </c>
      <c r="X31" s="302">
        <v>1406</v>
      </c>
      <c r="Y31" s="302">
        <v>827</v>
      </c>
      <c r="Z31" s="302">
        <v>493</v>
      </c>
      <c r="AA31" s="302">
        <v>672</v>
      </c>
      <c r="AB31" s="570">
        <v>1479</v>
      </c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</row>
    <row r="32" spans="1:39" ht="14" thickBot="1">
      <c r="A32" s="301">
        <v>0</v>
      </c>
      <c r="B32" s="193">
        <v>0</v>
      </c>
      <c r="C32" s="211" t="s">
        <v>309</v>
      </c>
      <c r="D32" s="85" t="s">
        <v>223</v>
      </c>
      <c r="E32" s="301">
        <v>0</v>
      </c>
      <c r="F32" s="302">
        <v>0</v>
      </c>
      <c r="G32" s="302">
        <v>0</v>
      </c>
      <c r="H32" s="570" t="s">
        <v>309</v>
      </c>
      <c r="I32" s="302" t="s">
        <v>309</v>
      </c>
      <c r="J32" s="302" t="s">
        <v>309</v>
      </c>
      <c r="K32" s="302" t="s">
        <v>309</v>
      </c>
      <c r="L32" s="302" t="s">
        <v>309</v>
      </c>
      <c r="M32" s="570">
        <v>-2729</v>
      </c>
      <c r="N32" s="302">
        <v>-375</v>
      </c>
      <c r="O32" s="302">
        <v>-372</v>
      </c>
      <c r="P32" s="302">
        <v>-1983</v>
      </c>
      <c r="Q32" s="302">
        <v>0</v>
      </c>
      <c r="R32" s="570">
        <v>0</v>
      </c>
      <c r="S32" s="302">
        <v>0</v>
      </c>
      <c r="T32" s="302">
        <v>0</v>
      </c>
      <c r="U32" s="302">
        <v>0</v>
      </c>
      <c r="V32" s="302">
        <v>0</v>
      </c>
      <c r="W32" s="570">
        <v>0</v>
      </c>
      <c r="X32" s="302">
        <v>0</v>
      </c>
      <c r="Y32" s="302">
        <v>0</v>
      </c>
      <c r="Z32" s="302">
        <v>0</v>
      </c>
      <c r="AA32" s="302">
        <v>0</v>
      </c>
      <c r="AB32" s="570">
        <v>0</v>
      </c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</row>
    <row r="33" spans="1:40" s="282" customFormat="1" ht="13.5" thickBot="1">
      <c r="A33" s="279">
        <v>-497</v>
      </c>
      <c r="B33" s="280">
        <v>1612</v>
      </c>
      <c r="C33" s="280">
        <v>288</v>
      </c>
      <c r="D33" s="280" t="s">
        <v>225</v>
      </c>
      <c r="E33" s="683">
        <v>3566</v>
      </c>
      <c r="F33" s="355">
        <v>1179</v>
      </c>
      <c r="G33" s="355">
        <v>1272</v>
      </c>
      <c r="H33" s="573">
        <v>4968</v>
      </c>
      <c r="I33" s="355">
        <v>288</v>
      </c>
      <c r="J33" s="355">
        <v>1547</v>
      </c>
      <c r="K33" s="355">
        <v>1455</v>
      </c>
      <c r="L33" s="355">
        <v>1677</v>
      </c>
      <c r="M33" s="573">
        <v>5088</v>
      </c>
      <c r="N33" s="355">
        <v>1630</v>
      </c>
      <c r="O33" s="355">
        <v>1966</v>
      </c>
      <c r="P33" s="355">
        <v>-279</v>
      </c>
      <c r="Q33" s="355">
        <v>1771</v>
      </c>
      <c r="R33" s="573">
        <v>12056</v>
      </c>
      <c r="S33" s="355">
        <v>1209</v>
      </c>
      <c r="T33" s="355">
        <v>5302</v>
      </c>
      <c r="U33" s="355">
        <v>3441</v>
      </c>
      <c r="V33" s="355">
        <v>2104</v>
      </c>
      <c r="W33" s="573">
        <v>3398</v>
      </c>
      <c r="X33" s="355">
        <v>1406</v>
      </c>
      <c r="Y33" s="355">
        <v>827</v>
      </c>
      <c r="Z33" s="355">
        <v>493</v>
      </c>
      <c r="AA33" s="355">
        <v>672</v>
      </c>
      <c r="AB33" s="573">
        <v>1479</v>
      </c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</row>
    <row r="34" spans="1:40">
      <c r="A34" s="295">
        <v>25</v>
      </c>
      <c r="B34" s="297">
        <v>17</v>
      </c>
      <c r="C34" s="297">
        <v>9</v>
      </c>
      <c r="D34" s="79" t="s">
        <v>63</v>
      </c>
      <c r="E34" s="295">
        <v>14</v>
      </c>
      <c r="F34" s="294">
        <v>14</v>
      </c>
      <c r="G34" s="294">
        <v>16</v>
      </c>
      <c r="H34" s="563">
        <v>16</v>
      </c>
      <c r="I34" s="294">
        <v>9</v>
      </c>
      <c r="J34" s="294">
        <v>16</v>
      </c>
      <c r="K34" s="294">
        <v>16</v>
      </c>
      <c r="L34" s="294">
        <v>17</v>
      </c>
      <c r="M34" s="563">
        <v>21</v>
      </c>
      <c r="N34" s="294">
        <v>9</v>
      </c>
      <c r="O34" s="294">
        <v>18</v>
      </c>
      <c r="P34" s="294">
        <v>-93</v>
      </c>
      <c r="Q34" s="294">
        <v>16</v>
      </c>
      <c r="R34" s="563">
        <v>15</v>
      </c>
      <c r="S34" s="294">
        <v>5</v>
      </c>
      <c r="T34" s="294">
        <v>15</v>
      </c>
      <c r="U34" s="294">
        <v>16</v>
      </c>
      <c r="V34" s="294">
        <v>17</v>
      </c>
      <c r="W34" s="563">
        <v>16</v>
      </c>
      <c r="X34" s="294">
        <v>15</v>
      </c>
      <c r="Y34" s="294">
        <v>16</v>
      </c>
      <c r="Z34" s="294">
        <v>18</v>
      </c>
      <c r="AA34" s="294">
        <v>15</v>
      </c>
      <c r="AB34" s="563">
        <v>13</v>
      </c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</row>
    <row r="35" spans="1:40" ht="16.5" customHeight="1">
      <c r="A35" s="295">
        <v>-375</v>
      </c>
      <c r="B35" s="212">
        <v>1345</v>
      </c>
      <c r="C35" s="191">
        <v>263</v>
      </c>
      <c r="D35" s="79" t="s">
        <v>227</v>
      </c>
      <c r="E35" s="295">
        <v>3058</v>
      </c>
      <c r="F35" s="294">
        <v>1019</v>
      </c>
      <c r="G35" s="294">
        <v>1070</v>
      </c>
      <c r="H35" s="563">
        <v>4190</v>
      </c>
      <c r="I35" s="294">
        <v>263</v>
      </c>
      <c r="J35" s="294">
        <v>1298</v>
      </c>
      <c r="K35" s="294">
        <v>1229</v>
      </c>
      <c r="L35" s="294">
        <v>1399</v>
      </c>
      <c r="M35" s="563">
        <v>4030</v>
      </c>
      <c r="N35" s="294">
        <v>1482</v>
      </c>
      <c r="O35" s="294">
        <v>1604</v>
      </c>
      <c r="P35" s="294">
        <v>-537</v>
      </c>
      <c r="Q35" s="294">
        <v>1481</v>
      </c>
      <c r="R35" s="563">
        <v>10300</v>
      </c>
      <c r="S35" s="294">
        <v>1144</v>
      </c>
      <c r="T35" s="294">
        <v>4510</v>
      </c>
      <c r="U35" s="294">
        <v>2898</v>
      </c>
      <c r="V35" s="294">
        <v>1748</v>
      </c>
      <c r="W35" s="563">
        <v>2864</v>
      </c>
      <c r="X35" s="294">
        <v>1188</v>
      </c>
      <c r="Y35" s="294">
        <v>696</v>
      </c>
      <c r="Z35" s="294">
        <v>406</v>
      </c>
      <c r="AA35" s="294">
        <v>573</v>
      </c>
      <c r="AB35" s="563">
        <v>1291</v>
      </c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</row>
    <row r="36" spans="1:40" ht="16.5" customHeight="1">
      <c r="A36" s="309">
        <v>-375</v>
      </c>
      <c r="B36" s="209">
        <v>1345</v>
      </c>
      <c r="C36" s="194">
        <v>263</v>
      </c>
      <c r="D36" s="78" t="s">
        <v>228</v>
      </c>
      <c r="E36" s="309">
        <v>3058</v>
      </c>
      <c r="F36" s="356">
        <v>1019</v>
      </c>
      <c r="G36" s="356">
        <v>1070</v>
      </c>
      <c r="H36" s="574">
        <v>4190</v>
      </c>
      <c r="I36" s="356">
        <v>263</v>
      </c>
      <c r="J36" s="356">
        <v>1298</v>
      </c>
      <c r="K36" s="356">
        <v>1229</v>
      </c>
      <c r="L36" s="356">
        <v>1399</v>
      </c>
      <c r="M36" s="574">
        <v>4030</v>
      </c>
      <c r="N36" s="356">
        <v>1482</v>
      </c>
      <c r="O36" s="356">
        <v>1604</v>
      </c>
      <c r="P36" s="356">
        <v>-537</v>
      </c>
      <c r="Q36" s="356">
        <v>1481</v>
      </c>
      <c r="R36" s="574">
        <v>10301</v>
      </c>
      <c r="S36" s="356">
        <v>1145</v>
      </c>
      <c r="T36" s="356">
        <v>4510</v>
      </c>
      <c r="U36" s="356">
        <v>2898</v>
      </c>
      <c r="V36" s="356">
        <v>1748</v>
      </c>
      <c r="W36" s="574">
        <v>2864</v>
      </c>
      <c r="X36" s="356">
        <v>1188</v>
      </c>
      <c r="Y36" s="356">
        <v>696</v>
      </c>
      <c r="Z36" s="356">
        <v>406</v>
      </c>
      <c r="AA36" s="356">
        <v>573</v>
      </c>
      <c r="AB36" s="574">
        <v>1291</v>
      </c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</row>
    <row r="37" spans="1:40" ht="17.25" customHeight="1">
      <c r="A37" s="344">
        <v>-6.0000000000000001E-3</v>
      </c>
      <c r="B37" s="345">
        <v>2.1600000000000001E-2</v>
      </c>
      <c r="C37" s="345">
        <v>4.1999999999999997E-3</v>
      </c>
      <c r="D37" s="79" t="s">
        <v>135</v>
      </c>
      <c r="E37" s="344">
        <v>4.9099999999999998E-2</v>
      </c>
      <c r="F37" s="352">
        <v>1.6299999999999999E-2</v>
      </c>
      <c r="G37" s="352">
        <v>1.72E-2</v>
      </c>
      <c r="H37" s="565">
        <v>6.7199999999999996E-2</v>
      </c>
      <c r="I37" s="352">
        <v>4.1999999999999997E-3</v>
      </c>
      <c r="J37" s="352">
        <v>2.0799999999999999E-2</v>
      </c>
      <c r="K37" s="352">
        <v>1.9699999999999999E-2</v>
      </c>
      <c r="L37" s="352">
        <v>2.2499999999999999E-2</v>
      </c>
      <c r="M37" s="565">
        <v>6.4699999999999994E-2</v>
      </c>
      <c r="N37" s="352">
        <v>2.3800000000000002E-2</v>
      </c>
      <c r="O37" s="352">
        <v>2.5700000000000001E-2</v>
      </c>
      <c r="P37" s="352">
        <v>-8.6E-3</v>
      </c>
      <c r="Q37" s="352">
        <v>2.3800000000000002E-2</v>
      </c>
      <c r="R37" s="565">
        <v>0.16839999999999999</v>
      </c>
      <c r="S37" s="352">
        <v>1.8499999999999999E-2</v>
      </c>
      <c r="T37" s="352">
        <v>7.3999999999999996E-2</v>
      </c>
      <c r="U37" s="352">
        <v>4.7500000000000001E-2</v>
      </c>
      <c r="V37" s="352">
        <v>2.87E-2</v>
      </c>
      <c r="W37" s="565">
        <v>4.7E-2</v>
      </c>
      <c r="X37" s="352">
        <v>1.95E-2</v>
      </c>
      <c r="Y37" s="352">
        <v>1.14E-2</v>
      </c>
      <c r="Z37" s="352">
        <v>6.7000000000000002E-3</v>
      </c>
      <c r="AA37" s="352">
        <v>9.4000000000000004E-3</v>
      </c>
      <c r="AB37" s="565">
        <v>2.2800000000000001E-2</v>
      </c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</row>
    <row r="38" spans="1:40">
      <c r="A38" s="310"/>
      <c r="B38" s="311"/>
      <c r="C38" s="311"/>
      <c r="D38" s="199"/>
      <c r="E38" s="310"/>
      <c r="F38" s="294"/>
      <c r="G38" s="294"/>
      <c r="H38" s="563"/>
      <c r="I38" s="294"/>
      <c r="J38" s="294"/>
      <c r="K38" s="294"/>
      <c r="L38" s="294"/>
      <c r="M38" s="563"/>
      <c r="N38" s="294"/>
      <c r="O38" s="294"/>
      <c r="P38" s="294"/>
      <c r="Q38" s="294"/>
      <c r="R38" s="563"/>
      <c r="S38" s="294"/>
      <c r="T38" s="294"/>
      <c r="U38" s="294"/>
      <c r="V38" s="294"/>
      <c r="W38" s="563"/>
      <c r="X38" s="294"/>
      <c r="Y38" s="294"/>
      <c r="Z38" s="294"/>
      <c r="AA38" s="294"/>
      <c r="AB38" s="563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</row>
    <row r="39" spans="1:40">
      <c r="A39" s="295">
        <v>2134</v>
      </c>
      <c r="B39" s="294">
        <v>2190</v>
      </c>
      <c r="C39" s="88">
        <v>488</v>
      </c>
      <c r="D39" s="75" t="s">
        <v>84</v>
      </c>
      <c r="E39" s="295">
        <v>9000</v>
      </c>
      <c r="F39" s="294">
        <v>2012</v>
      </c>
      <c r="G39" s="294">
        <v>2664</v>
      </c>
      <c r="H39" s="563">
        <v>6465</v>
      </c>
      <c r="I39" s="294">
        <v>488</v>
      </c>
      <c r="J39" s="294">
        <v>1933</v>
      </c>
      <c r="K39" s="294">
        <v>1055</v>
      </c>
      <c r="L39" s="294">
        <v>2988</v>
      </c>
      <c r="M39" s="563">
        <v>10114</v>
      </c>
      <c r="N39" s="294">
        <v>2031</v>
      </c>
      <c r="O39" s="294">
        <v>3011</v>
      </c>
      <c r="P39" s="294">
        <v>412</v>
      </c>
      <c r="Q39" s="294">
        <v>4660</v>
      </c>
      <c r="R39" s="563">
        <v>11337</v>
      </c>
      <c r="S39" s="294">
        <v>1762</v>
      </c>
      <c r="T39" s="294">
        <v>3189</v>
      </c>
      <c r="U39" s="294">
        <v>3746</v>
      </c>
      <c r="V39" s="294">
        <v>2640</v>
      </c>
      <c r="W39" s="563">
        <v>6997</v>
      </c>
      <c r="X39" s="294">
        <v>2018</v>
      </c>
      <c r="Y39" s="294">
        <v>2317</v>
      </c>
      <c r="Z39" s="294">
        <v>1510</v>
      </c>
      <c r="AA39" s="294">
        <v>1152</v>
      </c>
      <c r="AB39" s="563">
        <v>5556</v>
      </c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</row>
    <row r="40" spans="1:40" ht="13" thickBot="1">
      <c r="A40" s="195">
        <v>-117</v>
      </c>
      <c r="B40" s="312">
        <v>315</v>
      </c>
      <c r="C40" s="227">
        <v>-1680</v>
      </c>
      <c r="D40" s="90" t="s">
        <v>150</v>
      </c>
      <c r="E40" s="195">
        <v>-1356</v>
      </c>
      <c r="F40" s="213">
        <v>-2646</v>
      </c>
      <c r="G40" s="213">
        <v>1092</v>
      </c>
      <c r="H40" s="575">
        <v>-3717</v>
      </c>
      <c r="I40" s="213">
        <v>-1680</v>
      </c>
      <c r="J40" s="213">
        <v>-1748</v>
      </c>
      <c r="K40" s="213">
        <v>-2182</v>
      </c>
      <c r="L40" s="213">
        <v>1894</v>
      </c>
      <c r="M40" s="575">
        <v>-717</v>
      </c>
      <c r="N40" s="213">
        <v>-1883</v>
      </c>
      <c r="O40" s="213">
        <v>1352</v>
      </c>
      <c r="P40" s="213">
        <v>-3476</v>
      </c>
      <c r="Q40" s="213">
        <v>3290</v>
      </c>
      <c r="R40" s="575">
        <v>3794</v>
      </c>
      <c r="S40" s="213">
        <v>846</v>
      </c>
      <c r="T40" s="213">
        <v>-73</v>
      </c>
      <c r="U40" s="213">
        <v>1111</v>
      </c>
      <c r="V40" s="213">
        <v>1911</v>
      </c>
      <c r="W40" s="575">
        <v>3003</v>
      </c>
      <c r="X40" s="213">
        <v>1239</v>
      </c>
      <c r="Y40" s="213">
        <v>1764</v>
      </c>
      <c r="Z40" s="213">
        <v>-423</v>
      </c>
      <c r="AA40" s="213">
        <v>424</v>
      </c>
      <c r="AB40" s="575">
        <v>652</v>
      </c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</row>
    <row r="41" spans="1:40">
      <c r="A41" s="291"/>
      <c r="B41" s="291"/>
      <c r="C41" s="200"/>
      <c r="D41" s="201"/>
      <c r="E41" s="291"/>
      <c r="F41" s="293"/>
      <c r="G41" s="293"/>
      <c r="H41" s="560"/>
      <c r="I41" s="293"/>
      <c r="J41" s="293"/>
      <c r="K41" s="293"/>
      <c r="L41" s="293"/>
      <c r="M41" s="560"/>
      <c r="N41" s="293"/>
      <c r="O41" s="293"/>
      <c r="P41" s="293"/>
      <c r="Q41" s="293"/>
      <c r="R41" s="560"/>
      <c r="S41" s="293"/>
      <c r="T41" s="293"/>
      <c r="U41" s="293"/>
      <c r="V41" s="293"/>
      <c r="W41" s="560"/>
      <c r="X41" s="293"/>
      <c r="Y41" s="293"/>
      <c r="Z41" s="293"/>
      <c r="AA41" s="293"/>
      <c r="AB41" s="560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</row>
    <row r="42" spans="1:40">
      <c r="A42" s="295">
        <v>-5176</v>
      </c>
      <c r="B42" s="294">
        <v>-5748</v>
      </c>
      <c r="C42" s="88">
        <v>-8076</v>
      </c>
      <c r="D42" s="75" t="s">
        <v>168</v>
      </c>
      <c r="E42" s="295">
        <v>-5176</v>
      </c>
      <c r="F42" s="294">
        <v>-5450</v>
      </c>
      <c r="G42" s="294">
        <v>-8097</v>
      </c>
      <c r="H42" s="563">
        <v>-8076</v>
      </c>
      <c r="I42" s="294">
        <v>-8076</v>
      </c>
      <c r="J42" s="294">
        <v>-10193</v>
      </c>
      <c r="K42" s="294">
        <v>-12088</v>
      </c>
      <c r="L42" s="294">
        <v>-14385</v>
      </c>
      <c r="M42" s="563">
        <v>-12551</v>
      </c>
      <c r="N42" s="294">
        <v>-12551</v>
      </c>
      <c r="O42" s="294">
        <v>-14525</v>
      </c>
      <c r="P42" s="294">
        <v>-13231</v>
      </c>
      <c r="Q42" s="294">
        <v>-16727</v>
      </c>
      <c r="R42" s="563">
        <v>-13463</v>
      </c>
      <c r="S42" s="294">
        <v>-13463</v>
      </c>
      <c r="T42" s="294">
        <v>-12261</v>
      </c>
      <c r="U42" s="294">
        <v>-12337</v>
      </c>
      <c r="V42" s="294">
        <v>-11257</v>
      </c>
      <c r="W42" s="563">
        <v>-9391</v>
      </c>
      <c r="X42" s="294">
        <v>-9391</v>
      </c>
      <c r="Y42" s="294">
        <v>-8173</v>
      </c>
      <c r="Z42" s="294">
        <v>-6474</v>
      </c>
      <c r="AA42" s="294">
        <v>-6881</v>
      </c>
      <c r="AB42" s="563">
        <v>-6486</v>
      </c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</row>
    <row r="43" spans="1:40">
      <c r="A43" s="295">
        <v>-7170</v>
      </c>
      <c r="B43" s="294">
        <v>-7491</v>
      </c>
      <c r="C43" s="88">
        <v>-9193</v>
      </c>
      <c r="D43" s="75" t="s">
        <v>169</v>
      </c>
      <c r="E43" s="295">
        <v>-7170</v>
      </c>
      <c r="F43" s="294">
        <v>-7302</v>
      </c>
      <c r="G43" s="294">
        <v>-10146</v>
      </c>
      <c r="H43" s="563">
        <v>-9193</v>
      </c>
      <c r="I43" s="294">
        <v>-9193</v>
      </c>
      <c r="J43" s="294">
        <v>-10923</v>
      </c>
      <c r="K43" s="294">
        <v>-12775</v>
      </c>
      <c r="L43" s="294">
        <v>-15084</v>
      </c>
      <c r="M43" s="563">
        <v>-13229</v>
      </c>
      <c r="N43" s="294">
        <v>-13229</v>
      </c>
      <c r="O43" s="294">
        <v>-15158</v>
      </c>
      <c r="P43" s="294">
        <v>-13852</v>
      </c>
      <c r="Q43" s="294">
        <v>-17368</v>
      </c>
      <c r="R43" s="563">
        <v>-14118</v>
      </c>
      <c r="S43" s="294">
        <v>-14118</v>
      </c>
      <c r="T43" s="294">
        <v>-12874</v>
      </c>
      <c r="U43" s="294">
        <v>-12987</v>
      </c>
      <c r="V43" s="294">
        <v>-11927</v>
      </c>
      <c r="W43" s="563">
        <v>-10051</v>
      </c>
      <c r="X43" s="294">
        <v>-10051</v>
      </c>
      <c r="Y43" s="294">
        <v>-8859</v>
      </c>
      <c r="Z43" s="294">
        <v>-7127</v>
      </c>
      <c r="AA43" s="294">
        <v>-7550</v>
      </c>
      <c r="AB43" s="563">
        <v>-7167</v>
      </c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</row>
    <row r="44" spans="1:40" ht="13.5">
      <c r="A44" s="295" t="s">
        <v>170</v>
      </c>
      <c r="B44" s="294" t="s">
        <v>170</v>
      </c>
      <c r="C44" s="294" t="s">
        <v>170</v>
      </c>
      <c r="D44" s="79" t="s">
        <v>144</v>
      </c>
      <c r="E44" s="295" t="s">
        <v>170</v>
      </c>
      <c r="F44" s="294" t="s">
        <v>170</v>
      </c>
      <c r="G44" s="294" t="s">
        <v>170</v>
      </c>
      <c r="H44" s="563" t="s">
        <v>170</v>
      </c>
      <c r="I44" s="294" t="s">
        <v>170</v>
      </c>
      <c r="J44" s="294" t="s">
        <v>170</v>
      </c>
      <c r="K44" s="294" t="s">
        <v>310</v>
      </c>
      <c r="L44" s="294" t="s">
        <v>170</v>
      </c>
      <c r="M44" s="563" t="s">
        <v>310</v>
      </c>
      <c r="N44" s="294" t="s">
        <v>310</v>
      </c>
      <c r="O44" s="294" t="s">
        <v>310</v>
      </c>
      <c r="P44" s="294" t="s">
        <v>310</v>
      </c>
      <c r="Q44" s="294" t="s">
        <v>310</v>
      </c>
      <c r="R44" s="563" t="s">
        <v>310</v>
      </c>
      <c r="S44" s="294" t="s">
        <v>170</v>
      </c>
      <c r="T44" s="294" t="s">
        <v>170</v>
      </c>
      <c r="U44" s="294" t="s">
        <v>170</v>
      </c>
      <c r="V44" s="294" t="s">
        <v>170</v>
      </c>
      <c r="W44" s="563" t="s">
        <v>170</v>
      </c>
      <c r="X44" s="294" t="s">
        <v>170</v>
      </c>
      <c r="Y44" s="294" t="s">
        <v>170</v>
      </c>
      <c r="Z44" s="294" t="s">
        <v>170</v>
      </c>
      <c r="AA44" s="294" t="s">
        <v>170</v>
      </c>
      <c r="AB44" s="563" t="s">
        <v>170</v>
      </c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</row>
    <row r="45" spans="1:40" ht="13" thickBot="1">
      <c r="A45" s="195">
        <v>2612</v>
      </c>
      <c r="B45" s="213">
        <v>1914</v>
      </c>
      <c r="C45" s="313">
        <v>2392</v>
      </c>
      <c r="D45" s="91" t="s">
        <v>2</v>
      </c>
      <c r="E45" s="195">
        <v>7841</v>
      </c>
      <c r="F45" s="213">
        <v>1913</v>
      </c>
      <c r="G45" s="213">
        <v>1403</v>
      </c>
      <c r="H45" s="575">
        <v>7171</v>
      </c>
      <c r="I45" s="213">
        <v>2392</v>
      </c>
      <c r="J45" s="213">
        <v>2364</v>
      </c>
      <c r="K45" s="213">
        <v>1444</v>
      </c>
      <c r="L45" s="213">
        <v>972</v>
      </c>
      <c r="M45" s="575">
        <v>4704</v>
      </c>
      <c r="N45" s="213">
        <v>1323</v>
      </c>
      <c r="O45" s="213">
        <v>988</v>
      </c>
      <c r="P45" s="213">
        <v>1434</v>
      </c>
      <c r="Q45" s="213">
        <v>959</v>
      </c>
      <c r="R45" s="575">
        <v>3551</v>
      </c>
      <c r="S45" s="213">
        <v>1261</v>
      </c>
      <c r="T45" s="213">
        <v>901</v>
      </c>
      <c r="U45" s="213">
        <v>760</v>
      </c>
      <c r="V45" s="213">
        <v>629</v>
      </c>
      <c r="W45" s="575">
        <v>2821</v>
      </c>
      <c r="X45" s="213">
        <v>994</v>
      </c>
      <c r="Y45" s="213">
        <v>620</v>
      </c>
      <c r="Z45" s="213">
        <v>637</v>
      </c>
      <c r="AA45" s="213">
        <v>571</v>
      </c>
      <c r="AB45" s="575">
        <v>3206</v>
      </c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</row>
    <row r="46" spans="1:40" s="10" customFormat="1" ht="14.5">
      <c r="A46" s="542"/>
      <c r="B46" s="542"/>
      <c r="C46" s="542"/>
      <c r="D46" s="270" t="s">
        <v>215</v>
      </c>
      <c r="E46" s="682" t="s">
        <v>302</v>
      </c>
      <c r="F46" s="542"/>
      <c r="G46" s="542"/>
      <c r="H46" s="552" t="s">
        <v>289</v>
      </c>
      <c r="I46" s="542"/>
      <c r="J46" s="542"/>
      <c r="K46" s="542"/>
      <c r="L46" s="542"/>
      <c r="M46" s="552" t="s">
        <v>291</v>
      </c>
      <c r="N46" s="542"/>
      <c r="O46" s="543"/>
      <c r="P46" s="543"/>
      <c r="Q46" s="544"/>
      <c r="R46" s="553" t="s">
        <v>293</v>
      </c>
      <c r="S46" s="544"/>
      <c r="T46" s="544"/>
      <c r="U46" s="544"/>
      <c r="V46" s="544"/>
      <c r="W46" s="555" t="s">
        <v>295</v>
      </c>
      <c r="X46" s="544"/>
      <c r="Y46" s="544"/>
      <c r="Z46" s="544"/>
      <c r="AA46" s="544"/>
      <c r="AB46" s="555" t="s">
        <v>297</v>
      </c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</row>
    <row r="47" spans="1:40" s="10" customFormat="1" ht="13" thickBot="1">
      <c r="A47" s="545"/>
      <c r="B47" s="545"/>
      <c r="C47" s="545"/>
      <c r="D47" s="271" t="s">
        <v>216</v>
      </c>
      <c r="E47" s="682" t="s">
        <v>303</v>
      </c>
      <c r="F47" s="545"/>
      <c r="G47" s="545"/>
      <c r="H47" s="552" t="s">
        <v>290</v>
      </c>
      <c r="I47" s="545"/>
      <c r="J47" s="545"/>
      <c r="K47" s="545"/>
      <c r="L47" s="545"/>
      <c r="M47" s="552" t="s">
        <v>292</v>
      </c>
      <c r="N47" s="545"/>
      <c r="O47" s="546"/>
      <c r="P47" s="546"/>
      <c r="Q47" s="547"/>
      <c r="R47" s="554" t="s">
        <v>294</v>
      </c>
      <c r="S47" s="547"/>
      <c r="T47" s="547"/>
      <c r="U47" s="547"/>
      <c r="V47" s="547"/>
      <c r="W47" s="556" t="s">
        <v>296</v>
      </c>
      <c r="X47" s="547"/>
      <c r="Y47" s="547"/>
      <c r="Z47" s="547"/>
      <c r="AA47" s="547"/>
      <c r="AB47" s="557" t="s">
        <v>297</v>
      </c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</row>
    <row r="48" spans="1:40" s="10" customFormat="1">
      <c r="A48" s="240">
        <v>9438</v>
      </c>
      <c r="B48" s="314">
        <v>9939</v>
      </c>
      <c r="C48" s="315">
        <v>10545</v>
      </c>
      <c r="D48" s="241" t="s">
        <v>66</v>
      </c>
      <c r="E48" s="320">
        <v>9438</v>
      </c>
      <c r="F48" s="357">
        <v>10158</v>
      </c>
      <c r="G48" s="357">
        <v>10445</v>
      </c>
      <c r="H48" s="576">
        <v>10545</v>
      </c>
      <c r="I48" s="357">
        <v>10545</v>
      </c>
      <c r="J48" s="357">
        <v>8159</v>
      </c>
      <c r="K48" s="357">
        <v>8098</v>
      </c>
      <c r="L48" s="357">
        <v>8157</v>
      </c>
      <c r="M48" s="576">
        <v>7714</v>
      </c>
      <c r="N48" s="357">
        <v>7714</v>
      </c>
      <c r="O48" s="357">
        <v>7703</v>
      </c>
      <c r="P48" s="357">
        <v>7700</v>
      </c>
      <c r="Q48" s="357">
        <v>7735</v>
      </c>
      <c r="R48" s="576">
        <v>7742</v>
      </c>
      <c r="S48" s="357">
        <v>7742</v>
      </c>
      <c r="T48" s="357">
        <v>7768</v>
      </c>
      <c r="U48" s="357">
        <v>7839</v>
      </c>
      <c r="V48" s="357">
        <v>7907</v>
      </c>
      <c r="W48" s="576">
        <v>7973</v>
      </c>
      <c r="X48" s="357">
        <v>7973</v>
      </c>
      <c r="Y48" s="357">
        <v>8205</v>
      </c>
      <c r="Z48" s="357">
        <v>8747</v>
      </c>
      <c r="AA48" s="357">
        <v>9224</v>
      </c>
      <c r="AB48" s="576">
        <v>10761</v>
      </c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25"/>
    </row>
    <row r="49" spans="1:39" ht="13.5">
      <c r="A49" s="343">
        <v>0.68</v>
      </c>
      <c r="B49" s="346">
        <v>0.5</v>
      </c>
      <c r="C49" s="346">
        <v>0.69</v>
      </c>
      <c r="D49" s="79" t="s">
        <v>301</v>
      </c>
      <c r="E49" s="343">
        <v>0.56999999999999995</v>
      </c>
      <c r="F49" s="346">
        <v>0.75</v>
      </c>
      <c r="G49" s="346">
        <v>0.35</v>
      </c>
      <c r="H49" s="577">
        <v>0.42</v>
      </c>
      <c r="I49" s="346">
        <v>0.69</v>
      </c>
      <c r="J49" s="346">
        <v>0.35</v>
      </c>
      <c r="K49" s="346">
        <v>0.49</v>
      </c>
      <c r="L49" s="346">
        <v>0.14000000000000001</v>
      </c>
      <c r="M49" s="577">
        <v>0.5</v>
      </c>
      <c r="N49" s="346">
        <v>0.14000000000000001</v>
      </c>
      <c r="O49" s="346">
        <v>0.61</v>
      </c>
      <c r="P49" s="346">
        <v>0.66</v>
      </c>
      <c r="Q49" s="346">
        <v>0.53</v>
      </c>
      <c r="R49" s="577">
        <v>0.38</v>
      </c>
      <c r="S49" s="346">
        <v>0.21</v>
      </c>
      <c r="T49" s="346">
        <v>0.5</v>
      </c>
      <c r="U49" s="346">
        <v>0.48</v>
      </c>
      <c r="V49" s="346">
        <v>0.33</v>
      </c>
      <c r="W49" s="577">
        <v>0.53</v>
      </c>
      <c r="X49" s="346">
        <v>0.6</v>
      </c>
      <c r="Y49" s="346">
        <v>0.54</v>
      </c>
      <c r="Z49" s="346">
        <v>0.53</v>
      </c>
      <c r="AA49" s="346">
        <v>0.44800000000000001</v>
      </c>
      <c r="AB49" s="577">
        <v>0.28999999999999998</v>
      </c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</row>
    <row r="50" spans="1:39" s="10" customFormat="1" ht="13" thickBot="1">
      <c r="A50" s="293"/>
      <c r="B50" s="293"/>
      <c r="C50" s="237"/>
      <c r="D50" s="238"/>
      <c r="E50" s="293"/>
      <c r="F50" s="293"/>
      <c r="G50" s="293"/>
      <c r="H50" s="560"/>
      <c r="I50" s="293"/>
      <c r="J50" s="293"/>
      <c r="K50" s="293"/>
      <c r="L50" s="293"/>
      <c r="M50" s="560"/>
      <c r="N50" s="293"/>
      <c r="O50" s="293"/>
      <c r="P50" s="293"/>
      <c r="Q50" s="293"/>
      <c r="R50" s="560"/>
      <c r="S50" s="293"/>
      <c r="T50" s="293"/>
      <c r="U50" s="293"/>
      <c r="V50" s="293"/>
      <c r="W50" s="560"/>
      <c r="X50" s="293"/>
      <c r="Y50" s="293"/>
      <c r="Z50" s="293"/>
      <c r="AA50" s="293"/>
      <c r="AB50" s="560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</row>
    <row r="51" spans="1:39" s="11" customFormat="1" ht="13" thickBot="1">
      <c r="A51" s="316" t="str">
        <f>A7</f>
        <v>T4/25</v>
      </c>
      <c r="B51" s="317" t="str">
        <f>B7</f>
        <v>T3/25</v>
      </c>
      <c r="C51" s="317" t="str">
        <f>C7</f>
        <v>T4/24</v>
      </c>
      <c r="D51" s="239"/>
      <c r="E51" s="316" t="str">
        <f>E7</f>
        <v>2025</v>
      </c>
      <c r="F51" s="316" t="str">
        <f t="shared" ref="F51" si="0">F7</f>
        <v>T2/25</v>
      </c>
      <c r="G51" s="316" t="str">
        <f t="shared" ref="G51:AB51" si="1">G7</f>
        <v>T1/25</v>
      </c>
      <c r="H51" s="578" t="str">
        <f t="shared" si="1"/>
        <v>2024</v>
      </c>
      <c r="I51" s="316" t="str">
        <f t="shared" si="1"/>
        <v>T4/24</v>
      </c>
      <c r="J51" s="316" t="str">
        <f t="shared" si="1"/>
        <v>T3/24</v>
      </c>
      <c r="K51" s="316" t="str">
        <f t="shared" si="1"/>
        <v>T2/23</v>
      </c>
      <c r="L51" s="316" t="str">
        <f t="shared" si="1"/>
        <v>T1/24</v>
      </c>
      <c r="M51" s="578" t="str">
        <f t="shared" si="1"/>
        <v>2023</v>
      </c>
      <c r="N51" s="316" t="str">
        <f t="shared" si="1"/>
        <v>T4/23</v>
      </c>
      <c r="O51" s="316" t="str">
        <f t="shared" si="1"/>
        <v>T3/23</v>
      </c>
      <c r="P51" s="316" t="str">
        <f t="shared" si="1"/>
        <v>T2/23</v>
      </c>
      <c r="Q51" s="316" t="str">
        <f t="shared" si="1"/>
        <v>T1/23</v>
      </c>
      <c r="R51" s="578" t="str">
        <f t="shared" si="1"/>
        <v>2022</v>
      </c>
      <c r="S51" s="316" t="str">
        <f t="shared" si="1"/>
        <v>T4/22</v>
      </c>
      <c r="T51" s="316" t="str">
        <f t="shared" si="1"/>
        <v>T3/22</v>
      </c>
      <c r="U51" s="316" t="str">
        <f t="shared" si="1"/>
        <v>T2/22</v>
      </c>
      <c r="V51" s="316" t="str">
        <f t="shared" si="1"/>
        <v>T1/22</v>
      </c>
      <c r="W51" s="578" t="str">
        <f t="shared" si="1"/>
        <v>2021</v>
      </c>
      <c r="X51" s="316" t="str">
        <f t="shared" si="1"/>
        <v>T4/21</v>
      </c>
      <c r="Y51" s="316" t="str">
        <f t="shared" si="1"/>
        <v>T3/21</v>
      </c>
      <c r="Z51" s="316" t="str">
        <f t="shared" si="1"/>
        <v>T2/21</v>
      </c>
      <c r="AA51" s="316" t="str">
        <f t="shared" si="1"/>
        <v>T1/21</v>
      </c>
      <c r="AB51" s="578" t="str">
        <f t="shared" si="1"/>
        <v>2020</v>
      </c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  <row r="52" spans="1:39" s="11" customFormat="1" ht="13" thickBot="1">
      <c r="A52" s="378">
        <v>7.8</v>
      </c>
      <c r="B52" s="379">
        <v>10</v>
      </c>
      <c r="C52" s="379">
        <v>12.9</v>
      </c>
      <c r="D52" s="35" t="s">
        <v>70</v>
      </c>
      <c r="E52" s="378">
        <v>7.8</v>
      </c>
      <c r="F52" s="379">
        <v>10.199999999999999</v>
      </c>
      <c r="G52" s="379">
        <v>11.3</v>
      </c>
      <c r="H52" s="579">
        <v>12.9</v>
      </c>
      <c r="I52" s="379">
        <v>12.9</v>
      </c>
      <c r="J52" s="379">
        <v>17.7</v>
      </c>
      <c r="K52" s="379">
        <v>19.2</v>
      </c>
      <c r="L52" s="379">
        <v>12.7</v>
      </c>
      <c r="M52" s="579">
        <v>13</v>
      </c>
      <c r="N52" s="379">
        <v>13</v>
      </c>
      <c r="O52" s="379">
        <v>11.4</v>
      </c>
      <c r="P52" s="379">
        <v>22.6</v>
      </c>
      <c r="Q52" s="379">
        <v>36</v>
      </c>
      <c r="R52" s="579">
        <v>38.1</v>
      </c>
      <c r="S52" s="379">
        <v>38.1</v>
      </c>
      <c r="T52" s="379">
        <v>39.700000000000003</v>
      </c>
      <c r="U52" s="379">
        <v>25.3</v>
      </c>
      <c r="V52" s="379">
        <v>15.5</v>
      </c>
      <c r="W52" s="579">
        <v>10.8</v>
      </c>
      <c r="X52" s="379">
        <v>10.8</v>
      </c>
      <c r="Y52" s="379">
        <v>7.9</v>
      </c>
      <c r="Z52" s="379">
        <v>5</v>
      </c>
      <c r="AA52" s="379">
        <v>3.9</v>
      </c>
      <c r="AB52" s="579">
        <v>4.0999999999999996</v>
      </c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</row>
    <row r="53" spans="1:39" s="9" customFormat="1" ht="13" thickBot="1">
      <c r="A53" s="380">
        <v>13.9</v>
      </c>
      <c r="B53" s="381">
        <v>12.8</v>
      </c>
      <c r="C53" s="381">
        <v>15.4</v>
      </c>
      <c r="D53" s="36" t="s">
        <v>136</v>
      </c>
      <c r="E53" s="380">
        <v>13.9</v>
      </c>
      <c r="F53" s="381">
        <v>12.8</v>
      </c>
      <c r="G53" s="381">
        <v>13.3</v>
      </c>
      <c r="H53" s="580">
        <v>15.4</v>
      </c>
      <c r="I53" s="381">
        <v>15.4</v>
      </c>
      <c r="J53" s="381">
        <v>20.6</v>
      </c>
      <c r="K53" s="381">
        <v>23.5</v>
      </c>
      <c r="L53" s="381">
        <v>25.2</v>
      </c>
      <c r="M53" s="580">
        <v>26.5</v>
      </c>
      <c r="N53" s="381">
        <v>26.5</v>
      </c>
      <c r="O53" s="381">
        <v>25.2</v>
      </c>
      <c r="P53" s="381">
        <v>31.3</v>
      </c>
      <c r="Q53" s="381">
        <v>37.299999999999997</v>
      </c>
      <c r="R53" s="580">
        <v>38</v>
      </c>
      <c r="S53" s="381">
        <v>38</v>
      </c>
      <c r="T53" s="381">
        <v>36.700000000000003</v>
      </c>
      <c r="U53" s="381">
        <v>26.9</v>
      </c>
      <c r="V53" s="381">
        <v>17.8</v>
      </c>
      <c r="W53" s="580">
        <v>12.7</v>
      </c>
      <c r="X53" s="381">
        <v>12.7</v>
      </c>
      <c r="Y53" s="381">
        <v>9.5</v>
      </c>
      <c r="Z53" s="381">
        <v>7.4</v>
      </c>
      <c r="AA53" s="381">
        <v>5.7</v>
      </c>
      <c r="AB53" s="580">
        <v>6.4</v>
      </c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</row>
    <row r="54" spans="1:39" ht="14">
      <c r="A54" s="183" t="s">
        <v>141</v>
      </c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4"/>
      <c r="M54" s="184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</row>
    <row r="55" spans="1:39" s="10" customFormat="1" ht="13.4" customHeight="1">
      <c r="A55" s="684" t="s">
        <v>197</v>
      </c>
      <c r="B55" s="684"/>
      <c r="C55" s="684"/>
      <c r="D55" s="684"/>
      <c r="E55" s="684"/>
      <c r="F55" s="684"/>
      <c r="G55" s="684"/>
      <c r="H55" s="684"/>
      <c r="I55" s="684"/>
      <c r="J55" s="684"/>
      <c r="K55" s="684"/>
      <c r="L55" s="684"/>
      <c r="M55" s="684"/>
      <c r="N55" s="684"/>
      <c r="O55" s="684"/>
      <c r="P55" s="684"/>
      <c r="Q55" s="684"/>
      <c r="R55" s="684"/>
      <c r="S55" s="684"/>
      <c r="T55" s="684"/>
      <c r="U55" s="684"/>
      <c r="V55" s="684"/>
      <c r="W55" s="684"/>
      <c r="X55" s="684"/>
      <c r="Y55" s="684"/>
      <c r="Z55" s="684"/>
      <c r="AA55" s="684"/>
      <c r="AB55" s="684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</row>
    <row r="56" spans="1:39" s="10" customFormat="1" ht="14">
      <c r="A56" s="184" t="s">
        <v>142</v>
      </c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</row>
    <row r="57" spans="1:39" s="10" customFormat="1" ht="13">
      <c r="A57" s="684" t="s">
        <v>145</v>
      </c>
      <c r="B57" s="684"/>
      <c r="C57" s="684"/>
      <c r="D57" s="684"/>
      <c r="E57" s="684"/>
      <c r="F57" s="684"/>
      <c r="G57" s="684"/>
      <c r="H57" s="684"/>
      <c r="I57" s="684"/>
      <c r="J57" s="684"/>
      <c r="K57" s="684"/>
      <c r="L57" s="684"/>
      <c r="M57" s="684"/>
      <c r="N57" s="684"/>
      <c r="O57" s="684"/>
      <c r="P57" s="684"/>
      <c r="Q57" s="684"/>
      <c r="R57" s="684"/>
      <c r="S57" s="684"/>
      <c r="T57" s="684"/>
      <c r="U57" s="684"/>
      <c r="V57" s="684"/>
      <c r="W57" s="684"/>
      <c r="X57" s="684"/>
      <c r="Y57" s="684"/>
      <c r="Z57" s="684"/>
      <c r="AA57" s="684"/>
      <c r="AB57" s="684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</row>
    <row r="58" spans="1:39" ht="14">
      <c r="A58" s="274" t="s">
        <v>232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184"/>
      <c r="M58" s="184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2"/>
      <c r="Y58" s="262"/>
      <c r="Z58" s="262"/>
      <c r="AA58" s="262"/>
      <c r="AB58" s="262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</row>
    <row r="59" spans="1:39" ht="14">
      <c r="A59" s="260" t="s">
        <v>222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184"/>
      <c r="M59" s="184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2"/>
      <c r="Y59" s="262"/>
      <c r="Z59" s="262"/>
      <c r="AA59" s="262"/>
      <c r="AB59" s="262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39" ht="14">
      <c r="A60" s="260" t="s">
        <v>147</v>
      </c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184"/>
      <c r="M60" s="184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2"/>
      <c r="Y60" s="262"/>
      <c r="Z60" s="262"/>
      <c r="AA60" s="262"/>
      <c r="AB60" s="262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</row>
    <row r="61" spans="1:39" ht="14">
      <c r="A61" s="261" t="s">
        <v>221</v>
      </c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184"/>
      <c r="M61" s="184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2"/>
      <c r="Y61" s="262"/>
      <c r="Z61" s="262"/>
      <c r="AA61" s="262"/>
      <c r="AB61" s="262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</row>
    <row r="62" spans="1:39" ht="14">
      <c r="A62" s="260" t="s">
        <v>304</v>
      </c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</row>
    <row r="63" spans="1:39" ht="14">
      <c r="A63" s="261" t="s">
        <v>305</v>
      </c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184"/>
      <c r="M63" s="184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2"/>
      <c r="Y63" s="262"/>
      <c r="Z63" s="262"/>
      <c r="AA63" s="262"/>
      <c r="AB63" s="262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</row>
    <row r="64" spans="1:39" ht="14">
      <c r="A64" s="260" t="s">
        <v>306</v>
      </c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</row>
    <row r="65" spans="1:39" ht="14">
      <c r="A65" s="260" t="s">
        <v>307</v>
      </c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</row>
    <row r="66" spans="1:39" ht="14">
      <c r="A66" s="184" t="s">
        <v>308</v>
      </c>
      <c r="B66" s="10"/>
      <c r="C66" s="10"/>
      <c r="D66" s="10"/>
      <c r="E66" s="10"/>
      <c r="F66" s="10"/>
      <c r="G66" s="10"/>
      <c r="H66" s="10"/>
      <c r="I66" s="10"/>
      <c r="J66" s="10"/>
      <c r="K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</row>
    <row r="67" spans="1:39" ht="14">
      <c r="A67" s="184" t="s">
        <v>300</v>
      </c>
      <c r="B67" s="10"/>
      <c r="C67" s="10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</row>
    <row r="68" spans="1:39">
      <c r="D68" s="4"/>
      <c r="E68" s="4"/>
      <c r="F68" s="4"/>
      <c r="G68" s="4"/>
      <c r="H68" s="4"/>
      <c r="I68" s="4"/>
      <c r="J68" s="4"/>
      <c r="K68" s="4"/>
      <c r="L68" s="6"/>
      <c r="M68" s="6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</row>
    <row r="69" spans="1:39" ht="13" thickBot="1">
      <c r="A69" s="20" t="str">
        <f>A7</f>
        <v>T4/25</v>
      </c>
      <c r="B69" s="16" t="str">
        <f>B7</f>
        <v>T3/25</v>
      </c>
      <c r="C69" s="59" t="str">
        <f>C7</f>
        <v>T4/24</v>
      </c>
      <c r="D69" s="31" t="s">
        <v>7</v>
      </c>
      <c r="E69" s="233" t="str">
        <f>E7</f>
        <v>2025</v>
      </c>
      <c r="F69" s="59" t="str">
        <f t="shared" ref="F69" si="2">F7</f>
        <v>T2/25</v>
      </c>
      <c r="G69" s="59" t="str">
        <f t="shared" ref="G69:AB69" si="3">G7</f>
        <v>T1/25</v>
      </c>
      <c r="H69" s="582" t="str">
        <f t="shared" si="3"/>
        <v>2024</v>
      </c>
      <c r="I69" s="59" t="str">
        <f t="shared" si="3"/>
        <v>T4/24</v>
      </c>
      <c r="J69" s="59" t="str">
        <f t="shared" si="3"/>
        <v>T3/24</v>
      </c>
      <c r="K69" s="59" t="str">
        <f t="shared" si="3"/>
        <v>T2/23</v>
      </c>
      <c r="L69" s="59" t="str">
        <f t="shared" si="3"/>
        <v>T1/24</v>
      </c>
      <c r="M69" s="582" t="str">
        <f t="shared" si="3"/>
        <v>2023</v>
      </c>
      <c r="N69" s="59" t="str">
        <f t="shared" si="3"/>
        <v>T4/23</v>
      </c>
      <c r="O69" s="59" t="str">
        <f t="shared" si="3"/>
        <v>T3/23</v>
      </c>
      <c r="P69" s="59" t="str">
        <f t="shared" si="3"/>
        <v>T2/23</v>
      </c>
      <c r="Q69" s="59" t="str">
        <f t="shared" si="3"/>
        <v>T1/23</v>
      </c>
      <c r="R69" s="582" t="str">
        <f t="shared" si="3"/>
        <v>2022</v>
      </c>
      <c r="S69" s="59" t="str">
        <f t="shared" si="3"/>
        <v>T4/22</v>
      </c>
      <c r="T69" s="59" t="str">
        <f t="shared" si="3"/>
        <v>T3/22</v>
      </c>
      <c r="U69" s="59" t="str">
        <f t="shared" si="3"/>
        <v>T2/22</v>
      </c>
      <c r="V69" s="59" t="str">
        <f t="shared" si="3"/>
        <v>T1/22</v>
      </c>
      <c r="W69" s="582" t="str">
        <f t="shared" si="3"/>
        <v>2021</v>
      </c>
      <c r="X69" s="59" t="str">
        <f t="shared" si="3"/>
        <v>T4/21</v>
      </c>
      <c r="Y69" s="59" t="str">
        <f t="shared" si="3"/>
        <v>T3/21</v>
      </c>
      <c r="Z69" s="59" t="str">
        <f t="shared" si="3"/>
        <v>T2/21</v>
      </c>
      <c r="AA69" s="59" t="str">
        <f t="shared" si="3"/>
        <v>T1/21</v>
      </c>
      <c r="AB69" s="582" t="str">
        <f t="shared" si="3"/>
        <v>2020</v>
      </c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</row>
    <row r="70" spans="1:39">
      <c r="A70" s="60">
        <v>5.0880000000000001</v>
      </c>
      <c r="B70" s="61">
        <v>5.0709999999999997</v>
      </c>
      <c r="C70" s="62">
        <v>4.9749999999999996</v>
      </c>
      <c r="D70" s="63" t="s">
        <v>3</v>
      </c>
      <c r="E70" s="60">
        <v>5.0430000000000001</v>
      </c>
      <c r="F70" s="63">
        <v>5.032</v>
      </c>
      <c r="G70" s="63">
        <v>4.976</v>
      </c>
      <c r="H70" s="583">
        <v>4.9749999999999996</v>
      </c>
      <c r="I70" s="63">
        <v>4.9749999999999996</v>
      </c>
      <c r="J70" s="63">
        <v>4.9749999999999996</v>
      </c>
      <c r="K70" s="63">
        <v>4.9749999999999996</v>
      </c>
      <c r="L70" s="63">
        <v>4.9729999999999999</v>
      </c>
      <c r="M70" s="583">
        <v>4.9459999999999997</v>
      </c>
      <c r="N70" s="63">
        <v>4.97</v>
      </c>
      <c r="O70" s="63">
        <v>4.9489999999999998</v>
      </c>
      <c r="P70" s="63">
        <v>4.9480000000000004</v>
      </c>
      <c r="Q70" s="63">
        <v>4.9189999999999996</v>
      </c>
      <c r="R70" s="583">
        <v>4.931</v>
      </c>
      <c r="S70" s="63">
        <v>4.9210000000000003</v>
      </c>
      <c r="T70" s="63">
        <v>4.9139999999999997</v>
      </c>
      <c r="U70" s="63">
        <v>4.9450000000000003</v>
      </c>
      <c r="V70" s="63">
        <v>4.9459999999999997</v>
      </c>
      <c r="W70" s="583">
        <v>4.9210000000000003</v>
      </c>
      <c r="X70" s="63">
        <v>4.9489999999999998</v>
      </c>
      <c r="Y70" s="63">
        <v>4.931</v>
      </c>
      <c r="Z70" s="63">
        <v>4.923</v>
      </c>
      <c r="AA70" s="63">
        <v>4.8789999999999996</v>
      </c>
      <c r="AB70" s="583">
        <v>4.8380000000000001</v>
      </c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</row>
    <row r="71" spans="1:39">
      <c r="A71" s="64">
        <v>4.3730000000000002</v>
      </c>
      <c r="B71" s="65">
        <v>4.3390000000000004</v>
      </c>
      <c r="C71" s="65">
        <v>4.66</v>
      </c>
      <c r="D71" s="66" t="s">
        <v>4</v>
      </c>
      <c r="E71" s="64">
        <v>4.4640000000000004</v>
      </c>
      <c r="F71" s="66">
        <v>4.4379999999999997</v>
      </c>
      <c r="G71" s="66">
        <v>4.726</v>
      </c>
      <c r="H71" s="584">
        <v>4.5970000000000004</v>
      </c>
      <c r="I71" s="66">
        <v>4.66</v>
      </c>
      <c r="J71" s="66">
        <v>4.53</v>
      </c>
      <c r="K71" s="66">
        <v>4.62</v>
      </c>
      <c r="L71" s="66">
        <v>4.5830000000000002</v>
      </c>
      <c r="M71" s="584">
        <v>4.5759999999999996</v>
      </c>
      <c r="N71" s="66">
        <v>4.6260000000000003</v>
      </c>
      <c r="O71" s="66">
        <v>4.548</v>
      </c>
      <c r="P71" s="66">
        <v>4.5449999999999999</v>
      </c>
      <c r="Q71" s="66">
        <v>4.585</v>
      </c>
      <c r="R71" s="584">
        <v>4.6920000000000002</v>
      </c>
      <c r="S71" s="66">
        <v>4.8319999999999999</v>
      </c>
      <c r="T71" s="66">
        <v>4.88</v>
      </c>
      <c r="U71" s="66">
        <v>4.6420000000000003</v>
      </c>
      <c r="V71" s="66">
        <v>4.4109999999999996</v>
      </c>
      <c r="W71" s="584">
        <v>4.1630000000000003</v>
      </c>
      <c r="X71" s="66">
        <v>4.327</v>
      </c>
      <c r="Y71" s="66">
        <v>4.1829999999999998</v>
      </c>
      <c r="Z71" s="66">
        <v>4.0860000000000003</v>
      </c>
      <c r="AA71" s="66">
        <v>4.0490000000000004</v>
      </c>
      <c r="AB71" s="584">
        <v>4.2409999999999997</v>
      </c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</row>
    <row r="72" spans="1:39">
      <c r="A72" s="64">
        <v>5.0990000000000002</v>
      </c>
      <c r="B72" s="65">
        <v>5.0810000000000004</v>
      </c>
      <c r="C72" s="65">
        <v>4.9740000000000002</v>
      </c>
      <c r="D72" s="67" t="s">
        <v>5</v>
      </c>
      <c r="E72" s="64">
        <v>5.0990000000000002</v>
      </c>
      <c r="F72" s="67">
        <v>5.0780000000000003</v>
      </c>
      <c r="G72" s="67">
        <v>4.9770000000000003</v>
      </c>
      <c r="H72" s="585">
        <v>4.9740000000000002</v>
      </c>
      <c r="I72" s="67">
        <v>4.9740000000000002</v>
      </c>
      <c r="J72" s="67">
        <v>4.976</v>
      </c>
      <c r="K72" s="67">
        <v>4.9770000000000003</v>
      </c>
      <c r="L72" s="67">
        <v>4.97</v>
      </c>
      <c r="M72" s="585">
        <v>4.9749999999999996</v>
      </c>
      <c r="N72" s="67">
        <v>4.9749999999999996</v>
      </c>
      <c r="O72" s="67">
        <v>4.9749999999999996</v>
      </c>
      <c r="P72" s="67">
        <v>4.9630000000000001</v>
      </c>
      <c r="Q72" s="67">
        <v>4.9489999999999998</v>
      </c>
      <c r="R72" s="585">
        <v>4.9470000000000001</v>
      </c>
      <c r="S72" s="67">
        <v>4.9470000000000001</v>
      </c>
      <c r="T72" s="67">
        <v>4.9489999999999998</v>
      </c>
      <c r="U72" s="67">
        <v>4.9450000000000003</v>
      </c>
      <c r="V72" s="67">
        <v>4.9470000000000001</v>
      </c>
      <c r="W72" s="585">
        <v>4.9480000000000004</v>
      </c>
      <c r="X72" s="67">
        <v>4.9480000000000004</v>
      </c>
      <c r="Y72" s="67">
        <v>4.9470000000000001</v>
      </c>
      <c r="Z72" s="67">
        <v>4.9269999999999996</v>
      </c>
      <c r="AA72" s="67">
        <v>4.9249999999999998</v>
      </c>
      <c r="AB72" s="585">
        <v>4.8689999999999998</v>
      </c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</row>
    <row r="73" spans="1:39" ht="13" thickBot="1">
      <c r="A73" s="68">
        <v>4.3419999999999996</v>
      </c>
      <c r="B73" s="69">
        <v>4.3250000000000002</v>
      </c>
      <c r="C73" s="70">
        <v>4.7770000000000001</v>
      </c>
      <c r="D73" s="71" t="s">
        <v>6</v>
      </c>
      <c r="E73" s="68">
        <v>4.3419999999999996</v>
      </c>
      <c r="F73" s="71">
        <v>4.3330000000000002</v>
      </c>
      <c r="G73" s="71">
        <v>4.601</v>
      </c>
      <c r="H73" s="586">
        <v>4.7770000000000001</v>
      </c>
      <c r="I73" s="71">
        <v>4.7770000000000001</v>
      </c>
      <c r="J73" s="71">
        <v>4.4450000000000003</v>
      </c>
      <c r="K73" s="71">
        <v>4.649</v>
      </c>
      <c r="L73" s="71">
        <v>4.6079999999999997</v>
      </c>
      <c r="M73" s="586">
        <v>4.4960000000000004</v>
      </c>
      <c r="N73" s="71">
        <v>4.4960000000000004</v>
      </c>
      <c r="O73" s="71">
        <v>4.6859999999999999</v>
      </c>
      <c r="P73" s="71">
        <v>4.5750000000000002</v>
      </c>
      <c r="Q73" s="71">
        <v>4.5460000000000003</v>
      </c>
      <c r="R73" s="586">
        <v>4.6349999999999998</v>
      </c>
      <c r="S73" s="71">
        <v>4.6349999999999998</v>
      </c>
      <c r="T73" s="71">
        <v>5.0469999999999997</v>
      </c>
      <c r="U73" s="71">
        <v>4.742</v>
      </c>
      <c r="V73" s="71">
        <v>4.4509999999999996</v>
      </c>
      <c r="W73" s="586">
        <v>4.3710000000000004</v>
      </c>
      <c r="X73" s="71">
        <v>4.3710000000000004</v>
      </c>
      <c r="Y73" s="71">
        <v>4.2649999999999997</v>
      </c>
      <c r="Z73" s="71">
        <v>4.1429999999999998</v>
      </c>
      <c r="AA73" s="71">
        <v>4.1970000000000001</v>
      </c>
      <c r="AB73" s="586">
        <v>3.9660000000000002</v>
      </c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</row>
    <row r="74" spans="1:39">
      <c r="AC74" s="215"/>
      <c r="AD74" s="215"/>
      <c r="AE74" s="215"/>
      <c r="AF74" s="215"/>
      <c r="AG74" s="215"/>
      <c r="AH74" s="215"/>
      <c r="AI74" s="215"/>
      <c r="AJ74" s="215"/>
      <c r="AK74" s="215"/>
    </row>
  </sheetData>
  <mergeCells count="2">
    <mergeCell ref="A55:AB55"/>
    <mergeCell ref="A57:AB57"/>
  </mergeCells>
  <phoneticPr fontId="4" type="noConversion"/>
  <pageMargins left="0.17" right="0.16" top="0.25" bottom="0.25" header="0.5" footer="0.5"/>
  <pageSetup paperSize="9" scale="66" orientation="landscape" r:id="rId1"/>
  <headerFooter alignWithMargins="0"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P133"/>
  <sheetViews>
    <sheetView showGridLines="0" zoomScale="90" zoomScaleNormal="90" workbookViewId="0">
      <selection activeCell="B2" sqref="B2"/>
    </sheetView>
  </sheetViews>
  <sheetFormatPr defaultColWidth="9.1796875" defaultRowHeight="12.5" outlineLevelCol="1"/>
  <cols>
    <col min="1" max="1" width="8.54296875" style="3" customWidth="1"/>
    <col min="2" max="2" width="9.1796875" style="3"/>
    <col min="3" max="3" width="8" style="3" customWidth="1"/>
    <col min="4" max="4" width="68.1796875" style="3" customWidth="1"/>
    <col min="5" max="23" width="11.1796875" style="3" customWidth="1"/>
    <col min="24" max="28" width="11.1796875" style="3" customWidth="1" outlineLevel="1"/>
    <col min="29" max="16384" width="9.1796875" style="3"/>
  </cols>
  <sheetData>
    <row r="1" spans="1:28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>
      <c r="A2" s="6"/>
      <c r="B2" s="6"/>
      <c r="C2" s="6"/>
      <c r="D2" s="32" t="s">
        <v>193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>
      <c r="A3" s="6"/>
      <c r="B3" s="6"/>
      <c r="C3" s="6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s="12" customFormat="1" ht="13" thickBot="1">
      <c r="A4" s="20" t="str">
        <f>'Privire de ansamblu'!A7</f>
        <v>T4/25</v>
      </c>
      <c r="B4" s="16" t="str">
        <f>'Privire de ansamblu'!B7</f>
        <v>T3/25</v>
      </c>
      <c r="C4" s="17" t="str">
        <f>'Privire de ansamblu'!C7</f>
        <v>T4/24</v>
      </c>
      <c r="D4" s="93" t="s">
        <v>58</v>
      </c>
      <c r="E4" s="233" t="str">
        <f>'Privire de ansamblu'!E7</f>
        <v>2025</v>
      </c>
      <c r="F4" s="250" t="str">
        <f>'Privire de ansamblu'!F7</f>
        <v>T2/25</v>
      </c>
      <c r="G4" s="250" t="str">
        <f>'Privire de ansamblu'!G7</f>
        <v>T1/25</v>
      </c>
      <c r="H4" s="558" t="str">
        <f>'Privire de ansamblu'!H7</f>
        <v>2024</v>
      </c>
      <c r="I4" s="250" t="str">
        <f>'Privire de ansamblu'!I7</f>
        <v>T4/24</v>
      </c>
      <c r="J4" s="250" t="str">
        <f>'Privire de ansamblu'!J7</f>
        <v>T3/24</v>
      </c>
      <c r="K4" s="250" t="str">
        <f>'Privire de ansamblu'!K7</f>
        <v>T2/23</v>
      </c>
      <c r="L4" s="250" t="str">
        <f>'Privire de ansamblu'!L7</f>
        <v>T1/24</v>
      </c>
      <c r="M4" s="558" t="str">
        <f>'Privire de ansamblu'!M7</f>
        <v>2023</v>
      </c>
      <c r="N4" s="250" t="str">
        <f>'Privire de ansamblu'!N7</f>
        <v>T4/23</v>
      </c>
      <c r="O4" s="250" t="str">
        <f>'Privire de ansamblu'!O7</f>
        <v>T3/23</v>
      </c>
      <c r="P4" s="250" t="str">
        <f>'Privire de ansamblu'!P7</f>
        <v>T2/23</v>
      </c>
      <c r="Q4" s="250" t="str">
        <f>'Privire de ansamblu'!Q7</f>
        <v>T1/23</v>
      </c>
      <c r="R4" s="558" t="str">
        <f>'Privire de ansamblu'!R7</f>
        <v>2022</v>
      </c>
      <c r="S4" s="250" t="str">
        <f>'Privire de ansamblu'!S7</f>
        <v>T4/22</v>
      </c>
      <c r="T4" s="250" t="str">
        <f>'Privire de ansamblu'!T7</f>
        <v>T3/22</v>
      </c>
      <c r="U4" s="250" t="str">
        <f>'Privire de ansamblu'!U7</f>
        <v>T2/22</v>
      </c>
      <c r="V4" s="250" t="str">
        <f>'Privire de ansamblu'!V7</f>
        <v>T1/22</v>
      </c>
      <c r="W4" s="558" t="str">
        <f>'Privire de ansamblu'!W7</f>
        <v>2021</v>
      </c>
      <c r="X4" s="250" t="str">
        <f>'Privire de ansamblu'!X7</f>
        <v>T4/21</v>
      </c>
      <c r="Y4" s="250" t="str">
        <f>'Privire de ansamblu'!Y7</f>
        <v>T3/21</v>
      </c>
      <c r="Z4" s="250" t="str">
        <f>'Privire de ansamblu'!Z7</f>
        <v>T2/21</v>
      </c>
      <c r="AA4" s="250" t="str">
        <f>'Privire de ansamblu'!AA7</f>
        <v>T1/21</v>
      </c>
      <c r="AB4" s="558" t="str">
        <f>'Privire de ansamblu'!AB7</f>
        <v>2020</v>
      </c>
    </row>
    <row r="5" spans="1:28" ht="25.5" thickTop="1">
      <c r="A5" s="94">
        <v>923</v>
      </c>
      <c r="B5" s="95">
        <v>1049</v>
      </c>
      <c r="C5" s="133">
        <v>1252</v>
      </c>
      <c r="D5" s="216" t="s">
        <v>151</v>
      </c>
      <c r="E5" s="94">
        <v>4563</v>
      </c>
      <c r="F5" s="95">
        <v>1195</v>
      </c>
      <c r="G5" s="95">
        <v>1396</v>
      </c>
      <c r="H5" s="587">
        <v>5560</v>
      </c>
      <c r="I5" s="95">
        <v>1252</v>
      </c>
      <c r="J5" s="95">
        <v>1469</v>
      </c>
      <c r="K5" s="95">
        <v>1454</v>
      </c>
      <c r="L5" s="95">
        <v>1385</v>
      </c>
      <c r="M5" s="587">
        <v>6565</v>
      </c>
      <c r="N5" s="95">
        <v>1573</v>
      </c>
      <c r="O5" s="95">
        <v>1777</v>
      </c>
      <c r="P5" s="95">
        <v>1703</v>
      </c>
      <c r="Q5" s="95">
        <v>1513</v>
      </c>
      <c r="R5" s="587">
        <v>7823</v>
      </c>
      <c r="S5" s="95">
        <v>1738</v>
      </c>
      <c r="T5" s="95">
        <v>1927</v>
      </c>
      <c r="U5" s="95">
        <v>2529</v>
      </c>
      <c r="V5" s="95">
        <v>1629</v>
      </c>
      <c r="W5" s="587">
        <v>4288</v>
      </c>
      <c r="X5" s="95">
        <v>1178</v>
      </c>
      <c r="Y5" s="95">
        <v>1115</v>
      </c>
      <c r="Z5" s="95">
        <v>1098</v>
      </c>
      <c r="AA5" s="95">
        <v>897</v>
      </c>
      <c r="AB5" s="587">
        <v>2448</v>
      </c>
    </row>
    <row r="6" spans="1:28" ht="13.5">
      <c r="A6" s="87">
        <v>253</v>
      </c>
      <c r="B6" s="76">
        <v>437</v>
      </c>
      <c r="C6" s="89">
        <v>533</v>
      </c>
      <c r="D6" s="123" t="s">
        <v>138</v>
      </c>
      <c r="E6" s="87">
        <v>2174</v>
      </c>
      <c r="F6" s="76">
        <v>657</v>
      </c>
      <c r="G6" s="76">
        <v>827</v>
      </c>
      <c r="H6" s="588">
        <v>2960</v>
      </c>
      <c r="I6" s="76">
        <v>533</v>
      </c>
      <c r="J6" s="76">
        <v>876</v>
      </c>
      <c r="K6" s="76">
        <v>823</v>
      </c>
      <c r="L6" s="76">
        <v>728</v>
      </c>
      <c r="M6" s="588">
        <v>4177</v>
      </c>
      <c r="N6" s="76">
        <v>909</v>
      </c>
      <c r="O6" s="76">
        <v>1131</v>
      </c>
      <c r="P6" s="76">
        <v>1152</v>
      </c>
      <c r="Q6" s="76">
        <v>985</v>
      </c>
      <c r="R6" s="588">
        <v>5433</v>
      </c>
      <c r="S6" s="76">
        <v>1076</v>
      </c>
      <c r="T6" s="76">
        <v>1362</v>
      </c>
      <c r="U6" s="76">
        <v>1889</v>
      </c>
      <c r="V6" s="76">
        <v>1106</v>
      </c>
      <c r="W6" s="588">
        <v>1814</v>
      </c>
      <c r="X6" s="76">
        <v>588</v>
      </c>
      <c r="Y6" s="76">
        <v>442</v>
      </c>
      <c r="Z6" s="76">
        <v>473</v>
      </c>
      <c r="AA6" s="76">
        <v>311</v>
      </c>
      <c r="AB6" s="588">
        <v>7</v>
      </c>
    </row>
    <row r="7" spans="1:28">
      <c r="A7" s="295">
        <v>-2143</v>
      </c>
      <c r="B7" s="294">
        <v>-244</v>
      </c>
      <c r="C7" s="294">
        <v>-630</v>
      </c>
      <c r="D7" s="123" t="s">
        <v>8</v>
      </c>
      <c r="E7" s="295">
        <v>-2471</v>
      </c>
      <c r="F7" s="294">
        <v>-47</v>
      </c>
      <c r="G7" s="294">
        <v>-37</v>
      </c>
      <c r="H7" s="563">
        <v>-638</v>
      </c>
      <c r="I7" s="294">
        <v>-630</v>
      </c>
      <c r="J7" s="294">
        <v>-2</v>
      </c>
      <c r="K7" s="294">
        <v>-2</v>
      </c>
      <c r="L7" s="294">
        <v>-3</v>
      </c>
      <c r="M7" s="563">
        <v>-7</v>
      </c>
      <c r="N7" s="294">
        <v>-3</v>
      </c>
      <c r="O7" s="294">
        <v>-3</v>
      </c>
      <c r="P7" s="294">
        <v>-3</v>
      </c>
      <c r="Q7" s="294">
        <v>2</v>
      </c>
      <c r="R7" s="563">
        <v>-1821</v>
      </c>
      <c r="S7" s="294">
        <v>-1812</v>
      </c>
      <c r="T7" s="294">
        <v>-6</v>
      </c>
      <c r="U7" s="294">
        <v>-3</v>
      </c>
      <c r="V7" s="294">
        <v>-1</v>
      </c>
      <c r="W7" s="563">
        <v>-154</v>
      </c>
      <c r="X7" s="294">
        <v>0</v>
      </c>
      <c r="Y7" s="294">
        <v>-29</v>
      </c>
      <c r="Z7" s="294">
        <v>-116</v>
      </c>
      <c r="AA7" s="294">
        <v>-9</v>
      </c>
      <c r="AB7" s="563">
        <v>-992</v>
      </c>
    </row>
    <row r="8" spans="1:28" ht="13.5">
      <c r="A8" s="295">
        <v>-1889</v>
      </c>
      <c r="B8" s="294">
        <v>192</v>
      </c>
      <c r="C8" s="294">
        <v>-98</v>
      </c>
      <c r="D8" s="123" t="s">
        <v>139</v>
      </c>
      <c r="E8" s="87">
        <v>-297</v>
      </c>
      <c r="F8" s="76">
        <v>610</v>
      </c>
      <c r="G8" s="76">
        <v>790</v>
      </c>
      <c r="H8" s="588">
        <v>2323</v>
      </c>
      <c r="I8" s="294">
        <v>-98</v>
      </c>
      <c r="J8" s="76">
        <v>874</v>
      </c>
      <c r="K8" s="76">
        <v>821</v>
      </c>
      <c r="L8" s="76">
        <v>725</v>
      </c>
      <c r="M8" s="588">
        <v>4170</v>
      </c>
      <c r="N8" s="76">
        <v>907</v>
      </c>
      <c r="O8" s="76">
        <v>1128</v>
      </c>
      <c r="P8" s="76">
        <v>1149</v>
      </c>
      <c r="Q8" s="76">
        <v>987</v>
      </c>
      <c r="R8" s="588">
        <v>3612</v>
      </c>
      <c r="S8" s="294">
        <v>-736</v>
      </c>
      <c r="T8" s="76">
        <v>1356</v>
      </c>
      <c r="U8" s="76">
        <v>1887</v>
      </c>
      <c r="V8" s="76">
        <v>1105</v>
      </c>
      <c r="W8" s="588">
        <v>1660</v>
      </c>
      <c r="X8" s="76">
        <v>588</v>
      </c>
      <c r="Y8" s="76">
        <v>413</v>
      </c>
      <c r="Z8" s="76">
        <v>357</v>
      </c>
      <c r="AA8" s="76">
        <v>302</v>
      </c>
      <c r="AB8" s="563">
        <v>-985</v>
      </c>
    </row>
    <row r="9" spans="1:28" ht="13.5">
      <c r="A9" s="87">
        <v>1746</v>
      </c>
      <c r="B9" s="76">
        <v>1478</v>
      </c>
      <c r="C9" s="89">
        <v>1569</v>
      </c>
      <c r="D9" s="123" t="s">
        <v>158</v>
      </c>
      <c r="E9" s="87">
        <v>5648</v>
      </c>
      <c r="F9" s="76">
        <v>1368</v>
      </c>
      <c r="G9" s="76">
        <v>1056</v>
      </c>
      <c r="H9" s="588">
        <v>4459</v>
      </c>
      <c r="I9" s="76">
        <v>1569</v>
      </c>
      <c r="J9" s="76">
        <v>1228</v>
      </c>
      <c r="K9" s="76">
        <v>890</v>
      </c>
      <c r="L9" s="76">
        <v>772</v>
      </c>
      <c r="M9" s="588">
        <v>2584</v>
      </c>
      <c r="N9" s="76">
        <v>871</v>
      </c>
      <c r="O9" s="76">
        <v>552</v>
      </c>
      <c r="P9" s="76">
        <v>611</v>
      </c>
      <c r="Q9" s="76">
        <v>550</v>
      </c>
      <c r="R9" s="588">
        <v>2559</v>
      </c>
      <c r="S9" s="76">
        <v>861</v>
      </c>
      <c r="T9" s="76">
        <v>676</v>
      </c>
      <c r="U9" s="76">
        <v>569</v>
      </c>
      <c r="V9" s="76">
        <v>453</v>
      </c>
      <c r="W9" s="588">
        <v>2025</v>
      </c>
      <c r="X9" s="76">
        <v>552</v>
      </c>
      <c r="Y9" s="76">
        <v>480</v>
      </c>
      <c r="Z9" s="76">
        <v>482</v>
      </c>
      <c r="AA9" s="76">
        <v>511</v>
      </c>
      <c r="AB9" s="588">
        <v>2382</v>
      </c>
    </row>
    <row r="10" spans="1:28">
      <c r="A10" s="295">
        <v>19</v>
      </c>
      <c r="B10" s="76">
        <v>17</v>
      </c>
      <c r="C10" s="89">
        <v>58</v>
      </c>
      <c r="D10" s="123" t="s">
        <v>116</v>
      </c>
      <c r="E10" s="87">
        <v>50</v>
      </c>
      <c r="F10" s="76">
        <v>23</v>
      </c>
      <c r="G10" s="294">
        <v>-9</v>
      </c>
      <c r="H10" s="588">
        <v>205</v>
      </c>
      <c r="I10" s="76">
        <v>58</v>
      </c>
      <c r="J10" s="76">
        <v>48</v>
      </c>
      <c r="K10" s="76">
        <v>82</v>
      </c>
      <c r="L10" s="76">
        <v>17</v>
      </c>
      <c r="M10" s="588">
        <v>169</v>
      </c>
      <c r="N10" s="76">
        <v>51</v>
      </c>
      <c r="O10" s="76">
        <v>33</v>
      </c>
      <c r="P10" s="76">
        <v>32</v>
      </c>
      <c r="Q10" s="76">
        <v>53</v>
      </c>
      <c r="R10" s="588">
        <v>167</v>
      </c>
      <c r="S10" s="76">
        <v>72</v>
      </c>
      <c r="T10" s="76">
        <v>33</v>
      </c>
      <c r="U10" s="76">
        <v>31</v>
      </c>
      <c r="V10" s="76">
        <v>32</v>
      </c>
      <c r="W10" s="588">
        <v>194</v>
      </c>
      <c r="X10" s="76">
        <v>96</v>
      </c>
      <c r="Y10" s="76">
        <v>60</v>
      </c>
      <c r="Z10" s="76">
        <v>23</v>
      </c>
      <c r="AA10" s="76">
        <v>16</v>
      </c>
      <c r="AB10" s="588">
        <v>195</v>
      </c>
    </row>
    <row r="11" spans="1:28">
      <c r="A11" s="87">
        <v>23</v>
      </c>
      <c r="B11" s="76">
        <v>11</v>
      </c>
      <c r="C11" s="89">
        <v>37</v>
      </c>
      <c r="D11" s="123" t="s">
        <v>117</v>
      </c>
      <c r="E11" s="87">
        <v>62</v>
      </c>
      <c r="F11" s="76">
        <v>16</v>
      </c>
      <c r="G11" s="76">
        <v>11</v>
      </c>
      <c r="H11" s="588">
        <v>127</v>
      </c>
      <c r="I11" s="76">
        <v>37</v>
      </c>
      <c r="J11" s="76">
        <v>12</v>
      </c>
      <c r="K11" s="76">
        <v>58</v>
      </c>
      <c r="L11" s="76">
        <v>21</v>
      </c>
      <c r="M11" s="588">
        <v>112</v>
      </c>
      <c r="N11" s="76">
        <v>56</v>
      </c>
      <c r="O11" s="76">
        <v>22</v>
      </c>
      <c r="P11" s="76">
        <v>18</v>
      </c>
      <c r="Q11" s="76">
        <v>17</v>
      </c>
      <c r="R11" s="588">
        <v>134</v>
      </c>
      <c r="S11" s="76">
        <v>51</v>
      </c>
      <c r="T11" s="76">
        <v>33</v>
      </c>
      <c r="U11" s="76">
        <v>15</v>
      </c>
      <c r="V11" s="76">
        <v>36</v>
      </c>
      <c r="W11" s="588">
        <v>203</v>
      </c>
      <c r="X11" s="76">
        <v>98</v>
      </c>
      <c r="Y11" s="76">
        <v>59</v>
      </c>
      <c r="Z11" s="76">
        <v>28</v>
      </c>
      <c r="AA11" s="76">
        <v>18</v>
      </c>
      <c r="AB11" s="588">
        <v>814</v>
      </c>
    </row>
    <row r="12" spans="1:28" ht="13" thickBot="1">
      <c r="A12" s="226">
        <v>17.670000000000002</v>
      </c>
      <c r="B12" s="228">
        <v>18.190000000000001</v>
      </c>
      <c r="C12" s="228">
        <v>16.93</v>
      </c>
      <c r="D12" s="97" t="s">
        <v>179</v>
      </c>
      <c r="E12" s="226">
        <v>17.84</v>
      </c>
      <c r="F12" s="228">
        <v>18.510000000000002</v>
      </c>
      <c r="G12" s="228">
        <v>17.02</v>
      </c>
      <c r="H12" s="589">
        <v>16.3</v>
      </c>
      <c r="I12" s="228">
        <v>16.93</v>
      </c>
      <c r="J12" s="228">
        <v>16.77</v>
      </c>
      <c r="K12" s="228">
        <v>15.62</v>
      </c>
      <c r="L12" s="228">
        <v>15.91</v>
      </c>
      <c r="M12" s="589">
        <v>15.97</v>
      </c>
      <c r="N12" s="228">
        <v>17.850000000000001</v>
      </c>
      <c r="O12" s="228">
        <v>16.2</v>
      </c>
      <c r="P12" s="228">
        <v>15.4</v>
      </c>
      <c r="Q12" s="228">
        <v>14.48</v>
      </c>
      <c r="R12" s="589">
        <v>13.15</v>
      </c>
      <c r="S12" s="228">
        <v>13.43</v>
      </c>
      <c r="T12" s="228">
        <v>14.06</v>
      </c>
      <c r="U12" s="228">
        <v>10.91</v>
      </c>
      <c r="V12" s="228">
        <v>14.2</v>
      </c>
      <c r="W12" s="589">
        <v>12.73</v>
      </c>
      <c r="X12" s="228">
        <v>12.8</v>
      </c>
      <c r="Y12" s="228">
        <v>13.19</v>
      </c>
      <c r="Z12" s="228">
        <v>12.44</v>
      </c>
      <c r="AA12" s="228">
        <v>12.53</v>
      </c>
      <c r="AB12" s="589">
        <v>10.88</v>
      </c>
    </row>
    <row r="13" spans="1:28" ht="13" thickTop="1">
      <c r="A13" s="21"/>
      <c r="B13" s="21"/>
      <c r="C13" s="21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s="7" customFormat="1" ht="13" thickBot="1">
      <c r="A14" s="20" t="str">
        <f>A4</f>
        <v>T4/25</v>
      </c>
      <c r="B14" s="16" t="str">
        <f>B4</f>
        <v>T3/25</v>
      </c>
      <c r="C14" s="16" t="str">
        <f>C4</f>
        <v>T4/24</v>
      </c>
      <c r="D14" s="98" t="s">
        <v>14</v>
      </c>
      <c r="E14" s="236" t="str">
        <f>E4</f>
        <v>2025</v>
      </c>
      <c r="F14" s="234" t="str">
        <f>F4</f>
        <v>T2/25</v>
      </c>
      <c r="G14" s="234" t="str">
        <f t="shared" ref="G14:AB14" si="0">G4</f>
        <v>T1/25</v>
      </c>
      <c r="H14" s="581" t="str">
        <f t="shared" si="0"/>
        <v>2024</v>
      </c>
      <c r="I14" s="234" t="str">
        <f t="shared" si="0"/>
        <v>T4/24</v>
      </c>
      <c r="J14" s="234" t="str">
        <f t="shared" si="0"/>
        <v>T3/24</v>
      </c>
      <c r="K14" s="234" t="str">
        <f t="shared" si="0"/>
        <v>T2/23</v>
      </c>
      <c r="L14" s="234" t="str">
        <f t="shared" si="0"/>
        <v>T1/24</v>
      </c>
      <c r="M14" s="581" t="str">
        <f t="shared" si="0"/>
        <v>2023</v>
      </c>
      <c r="N14" s="234" t="str">
        <f t="shared" si="0"/>
        <v>T4/23</v>
      </c>
      <c r="O14" s="234" t="str">
        <f t="shared" si="0"/>
        <v>T3/23</v>
      </c>
      <c r="P14" s="234" t="str">
        <f t="shared" si="0"/>
        <v>T2/23</v>
      </c>
      <c r="Q14" s="234" t="str">
        <f t="shared" si="0"/>
        <v>T1/23</v>
      </c>
      <c r="R14" s="581" t="str">
        <f t="shared" si="0"/>
        <v>2022</v>
      </c>
      <c r="S14" s="234" t="str">
        <f t="shared" si="0"/>
        <v>T4/22</v>
      </c>
      <c r="T14" s="234" t="str">
        <f t="shared" si="0"/>
        <v>T3/22</v>
      </c>
      <c r="U14" s="234" t="str">
        <f t="shared" si="0"/>
        <v>T2/22</v>
      </c>
      <c r="V14" s="234" t="str">
        <f t="shared" si="0"/>
        <v>T1/22</v>
      </c>
      <c r="W14" s="581" t="str">
        <f t="shared" si="0"/>
        <v>2021</v>
      </c>
      <c r="X14" s="234" t="str">
        <f t="shared" si="0"/>
        <v>T4/21</v>
      </c>
      <c r="Y14" s="234" t="str">
        <f t="shared" si="0"/>
        <v>T3/21</v>
      </c>
      <c r="Z14" s="234" t="str">
        <f t="shared" si="0"/>
        <v>T2/21</v>
      </c>
      <c r="AA14" s="234" t="str">
        <f t="shared" si="0"/>
        <v>T1/21</v>
      </c>
      <c r="AB14" s="581" t="str">
        <f t="shared" si="0"/>
        <v>2020</v>
      </c>
    </row>
    <row r="15" spans="1:28" s="390" customFormat="1" ht="13.5" thickTop="1">
      <c r="A15" s="386">
        <v>103.5</v>
      </c>
      <c r="B15" s="673">
        <v>104.8</v>
      </c>
      <c r="C15" s="674">
        <v>107.2</v>
      </c>
      <c r="D15" s="387" t="s">
        <v>155</v>
      </c>
      <c r="E15" s="388">
        <v>104.5</v>
      </c>
      <c r="F15" s="389">
        <v>102.2</v>
      </c>
      <c r="G15" s="389">
        <v>107.5</v>
      </c>
      <c r="H15" s="590">
        <v>109</v>
      </c>
      <c r="I15" s="389">
        <v>107.2</v>
      </c>
      <c r="J15" s="389" t="s">
        <v>311</v>
      </c>
      <c r="K15" s="389">
        <v>110.1</v>
      </c>
      <c r="L15" s="389">
        <v>111.7</v>
      </c>
      <c r="M15" s="590">
        <v>113.3</v>
      </c>
      <c r="N15" s="389">
        <v>110</v>
      </c>
      <c r="O15" s="389">
        <v>113.5</v>
      </c>
      <c r="P15" s="389">
        <v>113.7</v>
      </c>
      <c r="Q15" s="389">
        <v>116.3</v>
      </c>
      <c r="R15" s="590">
        <v>119.1</v>
      </c>
      <c r="S15" s="389">
        <v>118</v>
      </c>
      <c r="T15" s="389">
        <v>117.2</v>
      </c>
      <c r="U15" s="389">
        <v>120.1</v>
      </c>
      <c r="V15" s="389">
        <v>121.3</v>
      </c>
      <c r="W15" s="590">
        <v>129.4</v>
      </c>
      <c r="X15" s="389">
        <v>122.2</v>
      </c>
      <c r="Y15" s="389">
        <v>122.8</v>
      </c>
      <c r="Z15" s="389">
        <v>133.69999999999999</v>
      </c>
      <c r="AA15" s="389">
        <v>138.9</v>
      </c>
      <c r="AB15" s="590">
        <v>144.80000000000001</v>
      </c>
    </row>
    <row r="16" spans="1:28" s="12" customFormat="1">
      <c r="A16" s="384">
        <v>46.7</v>
      </c>
      <c r="B16" s="512">
        <v>47.9</v>
      </c>
      <c r="C16" s="53">
        <v>50.5</v>
      </c>
      <c r="D16" s="6" t="s">
        <v>162</v>
      </c>
      <c r="E16" s="242">
        <v>48.3</v>
      </c>
      <c r="F16" s="512">
        <v>48.4</v>
      </c>
      <c r="G16" s="512">
        <v>50.1</v>
      </c>
      <c r="H16" s="591">
        <v>52.2</v>
      </c>
      <c r="I16" s="512">
        <v>50.5</v>
      </c>
      <c r="J16" s="512" t="s">
        <v>312</v>
      </c>
      <c r="K16" s="512">
        <v>52.6</v>
      </c>
      <c r="L16" s="512">
        <v>53.5</v>
      </c>
      <c r="M16" s="591">
        <v>54.7</v>
      </c>
      <c r="N16" s="512">
        <v>53.7</v>
      </c>
      <c r="O16" s="512">
        <v>54</v>
      </c>
      <c r="P16" s="512">
        <v>55</v>
      </c>
      <c r="Q16" s="512">
        <v>56</v>
      </c>
      <c r="R16" s="591">
        <v>57.3</v>
      </c>
      <c r="S16" s="512">
        <v>57</v>
      </c>
      <c r="T16" s="512">
        <v>56.3</v>
      </c>
      <c r="U16" s="512">
        <v>57.5</v>
      </c>
      <c r="V16" s="512">
        <v>58.3</v>
      </c>
      <c r="W16" s="591">
        <v>63.1</v>
      </c>
      <c r="X16" s="512">
        <v>59.8</v>
      </c>
      <c r="Y16" s="512">
        <v>60.9</v>
      </c>
      <c r="Z16" s="512">
        <v>64.8</v>
      </c>
      <c r="AA16" s="512">
        <v>67.2</v>
      </c>
      <c r="AB16" s="591">
        <v>69.7</v>
      </c>
    </row>
    <row r="17" spans="1:28" s="12" customFormat="1">
      <c r="A17" s="385">
        <v>56.8</v>
      </c>
      <c r="B17" s="512">
        <v>57</v>
      </c>
      <c r="C17" s="512">
        <v>56.7</v>
      </c>
      <c r="D17" s="6" t="s">
        <v>163</v>
      </c>
      <c r="E17" s="242">
        <v>56.3</v>
      </c>
      <c r="F17" s="512">
        <v>53.8</v>
      </c>
      <c r="G17" s="512">
        <v>57.4</v>
      </c>
      <c r="H17" s="591">
        <v>56.9</v>
      </c>
      <c r="I17" s="512">
        <v>56.7</v>
      </c>
      <c r="J17" s="512" t="s">
        <v>313</v>
      </c>
      <c r="K17" s="512">
        <v>57.5</v>
      </c>
      <c r="L17" s="512">
        <v>58.1</v>
      </c>
      <c r="M17" s="591">
        <v>58.7</v>
      </c>
      <c r="N17" s="512">
        <v>56.3</v>
      </c>
      <c r="O17" s="512">
        <v>59.5</v>
      </c>
      <c r="P17" s="512">
        <v>58.7</v>
      </c>
      <c r="Q17" s="512">
        <v>60.3</v>
      </c>
      <c r="R17" s="591">
        <v>61.9</v>
      </c>
      <c r="S17" s="512">
        <v>61.1</v>
      </c>
      <c r="T17" s="512">
        <v>60.9</v>
      </c>
      <c r="U17" s="512">
        <v>62.6</v>
      </c>
      <c r="V17" s="512">
        <v>63</v>
      </c>
      <c r="W17" s="591">
        <v>66.2</v>
      </c>
      <c r="X17" s="512">
        <v>62.4</v>
      </c>
      <c r="Y17" s="512">
        <v>61.9</v>
      </c>
      <c r="Z17" s="512">
        <v>68.900000000000006</v>
      </c>
      <c r="AA17" s="512">
        <v>71.7</v>
      </c>
      <c r="AB17" s="591">
        <v>75.099999999999994</v>
      </c>
    </row>
    <row r="18" spans="1:28">
      <c r="A18" s="382">
        <v>9.52</v>
      </c>
      <c r="B18" s="675">
        <v>9.64</v>
      </c>
      <c r="C18" s="676">
        <v>9.86</v>
      </c>
      <c r="D18" s="96" t="s">
        <v>9</v>
      </c>
      <c r="E18" s="99">
        <v>38.15</v>
      </c>
      <c r="F18" s="100">
        <v>9.3000000000000007</v>
      </c>
      <c r="G18" s="100">
        <v>9.68</v>
      </c>
      <c r="H18" s="592">
        <v>39.909999999999997</v>
      </c>
      <c r="I18" s="100">
        <v>9.86</v>
      </c>
      <c r="J18" s="100">
        <v>9.8699999999999992</v>
      </c>
      <c r="K18" s="100">
        <v>10.02</v>
      </c>
      <c r="L18" s="100">
        <v>10.16</v>
      </c>
      <c r="M18" s="592">
        <v>41.37</v>
      </c>
      <c r="N18" s="100">
        <v>10.119999999999999</v>
      </c>
      <c r="O18" s="100">
        <v>10.44</v>
      </c>
      <c r="P18" s="100">
        <v>10.35</v>
      </c>
      <c r="Q18" s="100">
        <v>10.47</v>
      </c>
      <c r="R18" s="592">
        <v>43.49</v>
      </c>
      <c r="S18" s="100">
        <v>10.86</v>
      </c>
      <c r="T18" s="100">
        <v>10.78</v>
      </c>
      <c r="U18" s="100">
        <v>10.93</v>
      </c>
      <c r="V18" s="100">
        <v>10.91</v>
      </c>
      <c r="W18" s="592">
        <v>47.21</v>
      </c>
      <c r="X18" s="100">
        <v>11.25</v>
      </c>
      <c r="Y18" s="100">
        <v>11.3</v>
      </c>
      <c r="Z18" s="100">
        <v>12.17</v>
      </c>
      <c r="AA18" s="100">
        <v>12.5</v>
      </c>
      <c r="AB18" s="592">
        <v>52.98</v>
      </c>
    </row>
    <row r="19" spans="1:28">
      <c r="A19" s="382">
        <v>4.29</v>
      </c>
      <c r="B19" s="675">
        <v>4.4000000000000004</v>
      </c>
      <c r="C19" s="676">
        <v>4.6500000000000004</v>
      </c>
      <c r="D19" s="96" t="s">
        <v>10</v>
      </c>
      <c r="E19" s="99">
        <v>17.62</v>
      </c>
      <c r="F19" s="100">
        <v>4.41</v>
      </c>
      <c r="G19" s="100">
        <v>4.51</v>
      </c>
      <c r="H19" s="592">
        <v>19.09</v>
      </c>
      <c r="I19" s="100">
        <v>4.6500000000000004</v>
      </c>
      <c r="J19" s="100">
        <v>4.78</v>
      </c>
      <c r="K19" s="100">
        <v>4.79</v>
      </c>
      <c r="L19" s="100">
        <v>4.87</v>
      </c>
      <c r="M19" s="592">
        <v>19.96</v>
      </c>
      <c r="N19" s="100">
        <v>4.9400000000000004</v>
      </c>
      <c r="O19" s="100">
        <v>4.97</v>
      </c>
      <c r="P19" s="100">
        <v>5</v>
      </c>
      <c r="Q19" s="100">
        <v>5.04</v>
      </c>
      <c r="R19" s="592">
        <v>20.9</v>
      </c>
      <c r="S19" s="100">
        <v>5.24</v>
      </c>
      <c r="T19" s="100">
        <v>5.18</v>
      </c>
      <c r="U19" s="100">
        <v>5.23</v>
      </c>
      <c r="V19" s="100">
        <v>5.25</v>
      </c>
      <c r="W19" s="592">
        <v>23.05</v>
      </c>
      <c r="X19" s="100">
        <v>5.5</v>
      </c>
      <c r="Y19" s="100">
        <v>5.6</v>
      </c>
      <c r="Z19" s="100">
        <v>5.9</v>
      </c>
      <c r="AA19" s="100">
        <v>6.05</v>
      </c>
      <c r="AB19" s="592">
        <v>25.51</v>
      </c>
    </row>
    <row r="20" spans="1:28">
      <c r="A20" s="382">
        <v>0.8</v>
      </c>
      <c r="B20" s="675">
        <v>0.8</v>
      </c>
      <c r="C20" s="676">
        <v>0.8</v>
      </c>
      <c r="D20" s="96" t="s">
        <v>11</v>
      </c>
      <c r="E20" s="99">
        <v>3.14</v>
      </c>
      <c r="F20" s="100">
        <v>0.75</v>
      </c>
      <c r="G20" s="100">
        <v>0.79</v>
      </c>
      <c r="H20" s="592">
        <v>3.18</v>
      </c>
      <c r="I20" s="100">
        <v>0.8</v>
      </c>
      <c r="J20" s="100" t="s">
        <v>314</v>
      </c>
      <c r="K20" s="100">
        <v>0.8</v>
      </c>
      <c r="L20" s="100">
        <v>0.81</v>
      </c>
      <c r="M20" s="592">
        <v>3.27</v>
      </c>
      <c r="N20" s="100">
        <v>0.79</v>
      </c>
      <c r="O20" s="100">
        <v>0.84</v>
      </c>
      <c r="P20" s="100">
        <v>0.82</v>
      </c>
      <c r="Q20" s="100">
        <v>0.83</v>
      </c>
      <c r="R20" s="592">
        <v>3.45</v>
      </c>
      <c r="S20" s="100">
        <v>0.86</v>
      </c>
      <c r="T20" s="100">
        <v>0.86</v>
      </c>
      <c r="U20" s="100">
        <v>0.87</v>
      </c>
      <c r="V20" s="100">
        <v>0.87</v>
      </c>
      <c r="W20" s="592">
        <v>3.7</v>
      </c>
      <c r="X20" s="100">
        <v>0.88</v>
      </c>
      <c r="Y20" s="100">
        <v>0.87</v>
      </c>
      <c r="Z20" s="100">
        <v>0.96</v>
      </c>
      <c r="AA20" s="100">
        <v>0.99</v>
      </c>
      <c r="AB20" s="592">
        <v>4.21</v>
      </c>
    </row>
    <row r="21" spans="1:28">
      <c r="A21" s="382">
        <v>28.24</v>
      </c>
      <c r="B21" s="675">
        <v>28.3</v>
      </c>
      <c r="C21" s="676">
        <v>28.15</v>
      </c>
      <c r="D21" s="96" t="s">
        <v>12</v>
      </c>
      <c r="E21" s="99">
        <v>110.87</v>
      </c>
      <c r="F21" s="100">
        <v>26.43</v>
      </c>
      <c r="G21" s="100">
        <v>27.9</v>
      </c>
      <c r="H21" s="592">
        <v>112.43</v>
      </c>
      <c r="I21" s="100">
        <v>28.15</v>
      </c>
      <c r="J21" s="100" t="s">
        <v>315</v>
      </c>
      <c r="K21" s="100">
        <v>28.26</v>
      </c>
      <c r="L21" s="100">
        <v>28.56</v>
      </c>
      <c r="M21" s="592">
        <v>115.65</v>
      </c>
      <c r="N21" s="100">
        <v>27.96</v>
      </c>
      <c r="O21" s="100">
        <v>29.54</v>
      </c>
      <c r="P21" s="100">
        <v>28.85</v>
      </c>
      <c r="Q21" s="100">
        <v>29.31</v>
      </c>
      <c r="R21" s="592">
        <v>121.98</v>
      </c>
      <c r="S21" s="100">
        <v>30.34</v>
      </c>
      <c r="T21" s="100">
        <v>30.27</v>
      </c>
      <c r="U21" s="100">
        <v>30.77</v>
      </c>
      <c r="V21" s="100">
        <v>30.6</v>
      </c>
      <c r="W21" s="592">
        <v>130.57</v>
      </c>
      <c r="X21" s="100">
        <v>31.01</v>
      </c>
      <c r="Y21" s="100">
        <v>30.77</v>
      </c>
      <c r="Z21" s="100">
        <v>33.89</v>
      </c>
      <c r="AA21" s="100">
        <v>34.9</v>
      </c>
      <c r="AB21" s="592">
        <v>148.56</v>
      </c>
    </row>
    <row r="22" spans="1:28">
      <c r="A22" s="382">
        <v>9.07</v>
      </c>
      <c r="B22" s="675">
        <v>9.26</v>
      </c>
      <c r="C22" s="676">
        <v>9.3800000000000008</v>
      </c>
      <c r="D22" s="96" t="s">
        <v>91</v>
      </c>
      <c r="E22" s="99">
        <v>36.35</v>
      </c>
      <c r="F22" s="100">
        <v>8.82</v>
      </c>
      <c r="G22" s="100">
        <v>9.1999999999999993</v>
      </c>
      <c r="H22" s="592">
        <v>38.11</v>
      </c>
      <c r="I22" s="100">
        <v>9.3800000000000008</v>
      </c>
      <c r="J22" s="100">
        <v>9.48</v>
      </c>
      <c r="K22" s="100">
        <v>9.5500000000000007</v>
      </c>
      <c r="L22" s="100">
        <v>9.69</v>
      </c>
      <c r="M22" s="592">
        <v>39.57</v>
      </c>
      <c r="N22" s="100">
        <v>9.73</v>
      </c>
      <c r="O22" s="100">
        <v>9.92</v>
      </c>
      <c r="P22" s="100">
        <v>9.9</v>
      </c>
      <c r="Q22" s="100">
        <v>10.02</v>
      </c>
      <c r="R22" s="592">
        <v>41.72</v>
      </c>
      <c r="S22" s="100">
        <v>10.41</v>
      </c>
      <c r="T22" s="100">
        <v>10.31</v>
      </c>
      <c r="U22" s="100">
        <v>10.52</v>
      </c>
      <c r="V22" s="100">
        <v>10.48</v>
      </c>
      <c r="W22" s="592">
        <v>44.96</v>
      </c>
      <c r="X22" s="100">
        <v>10.8</v>
      </c>
      <c r="Y22" s="100">
        <v>10.73</v>
      </c>
      <c r="Z22" s="100">
        <v>11.64</v>
      </c>
      <c r="AA22" s="100">
        <v>11.79</v>
      </c>
      <c r="AB22" s="592">
        <v>50.33</v>
      </c>
    </row>
    <row r="23" spans="1:28" s="390" customFormat="1" ht="13">
      <c r="A23" s="391">
        <v>98.6</v>
      </c>
      <c r="B23" s="511">
        <v>100.6</v>
      </c>
      <c r="C23" s="513">
        <v>102</v>
      </c>
      <c r="D23" s="392" t="s">
        <v>164</v>
      </c>
      <c r="E23" s="393">
        <v>99.6</v>
      </c>
      <c r="F23" s="513">
        <v>96.9</v>
      </c>
      <c r="G23" s="513">
        <v>102.2</v>
      </c>
      <c r="H23" s="593">
        <v>104.1</v>
      </c>
      <c r="I23" s="513">
        <v>102</v>
      </c>
      <c r="J23" s="513" t="s">
        <v>316</v>
      </c>
      <c r="K23" s="513">
        <v>105</v>
      </c>
      <c r="L23" s="513">
        <v>106.5</v>
      </c>
      <c r="M23" s="593">
        <v>108.4</v>
      </c>
      <c r="N23" s="513">
        <v>105.7</v>
      </c>
      <c r="O23" s="513">
        <v>107.9</v>
      </c>
      <c r="P23" s="513">
        <v>108.7</v>
      </c>
      <c r="Q23" s="513">
        <v>111.4</v>
      </c>
      <c r="R23" s="593">
        <v>114.3</v>
      </c>
      <c r="S23" s="513">
        <v>113.2</v>
      </c>
      <c r="T23" s="513">
        <v>112</v>
      </c>
      <c r="U23" s="513">
        <v>115.5</v>
      </c>
      <c r="V23" s="513">
        <v>116.5</v>
      </c>
      <c r="W23" s="593">
        <v>123.2</v>
      </c>
      <c r="X23" s="513">
        <v>117.4</v>
      </c>
      <c r="Y23" s="513">
        <v>116.7</v>
      </c>
      <c r="Z23" s="513">
        <v>127.9</v>
      </c>
      <c r="AA23" s="513">
        <v>131</v>
      </c>
      <c r="AB23" s="593">
        <v>137.5</v>
      </c>
    </row>
    <row r="24" spans="1:28" s="12" customFormat="1" ht="13.5">
      <c r="A24" s="384">
        <v>48.6</v>
      </c>
      <c r="B24" s="512">
        <v>50.2</v>
      </c>
      <c r="C24" s="53">
        <v>52.6</v>
      </c>
      <c r="D24" s="6" t="s">
        <v>180</v>
      </c>
      <c r="E24" s="242">
        <v>50.3</v>
      </c>
      <c r="F24" s="512">
        <v>50</v>
      </c>
      <c r="G24" s="512">
        <v>52.3</v>
      </c>
      <c r="H24" s="591">
        <v>54.6</v>
      </c>
      <c r="I24" s="512">
        <v>52.6</v>
      </c>
      <c r="J24" s="512" t="s">
        <v>317</v>
      </c>
      <c r="K24" s="512">
        <v>54.9</v>
      </c>
      <c r="L24" s="512">
        <v>56.2</v>
      </c>
      <c r="M24" s="591">
        <v>57.3</v>
      </c>
      <c r="N24" s="512">
        <v>57.1</v>
      </c>
      <c r="O24" s="512">
        <v>55.7</v>
      </c>
      <c r="P24" s="512">
        <v>57.5</v>
      </c>
      <c r="Q24" s="512">
        <v>59.1</v>
      </c>
      <c r="R24" s="591">
        <v>60.2</v>
      </c>
      <c r="S24" s="512">
        <v>60</v>
      </c>
      <c r="T24" s="512">
        <v>58.5</v>
      </c>
      <c r="U24" s="512">
        <v>60.8</v>
      </c>
      <c r="V24" s="512">
        <v>61.5</v>
      </c>
      <c r="W24" s="591">
        <v>65.7</v>
      </c>
      <c r="X24" s="512">
        <v>62.9</v>
      </c>
      <c r="Y24" s="512">
        <v>62.9</v>
      </c>
      <c r="Z24" s="512">
        <v>67.7</v>
      </c>
      <c r="AA24" s="512">
        <v>69.599999999999994</v>
      </c>
      <c r="AB24" s="591">
        <v>72.7</v>
      </c>
    </row>
    <row r="25" spans="1:28" s="12" customFormat="1">
      <c r="A25" s="385">
        <v>50</v>
      </c>
      <c r="B25" s="53">
        <v>50.4</v>
      </c>
      <c r="C25" s="53">
        <v>49.3</v>
      </c>
      <c r="D25" s="6" t="s">
        <v>165</v>
      </c>
      <c r="E25" s="242">
        <v>49.3</v>
      </c>
      <c r="F25" s="512">
        <v>47</v>
      </c>
      <c r="G25" s="512">
        <v>49.9</v>
      </c>
      <c r="H25" s="591">
        <v>49.5</v>
      </c>
      <c r="I25" s="512">
        <v>49.3</v>
      </c>
      <c r="J25" s="512" t="s">
        <v>318</v>
      </c>
      <c r="K25" s="512">
        <v>50.1</v>
      </c>
      <c r="L25" s="512">
        <v>50.3</v>
      </c>
      <c r="M25" s="591">
        <v>51.1</v>
      </c>
      <c r="N25" s="512">
        <v>48.6</v>
      </c>
      <c r="O25" s="512">
        <v>52.2</v>
      </c>
      <c r="P25" s="512">
        <v>51.2</v>
      </c>
      <c r="Q25" s="512">
        <v>52.3</v>
      </c>
      <c r="R25" s="591">
        <v>54.1</v>
      </c>
      <c r="S25" s="512">
        <v>53.2</v>
      </c>
      <c r="T25" s="512">
        <v>53.5</v>
      </c>
      <c r="U25" s="512">
        <v>54.8</v>
      </c>
      <c r="V25" s="512">
        <v>55</v>
      </c>
      <c r="W25" s="591">
        <v>57.4</v>
      </c>
      <c r="X25" s="512">
        <v>54.4</v>
      </c>
      <c r="Y25" s="512">
        <v>53.8</v>
      </c>
      <c r="Z25" s="512">
        <v>60.2</v>
      </c>
      <c r="AA25" s="512">
        <v>61.5</v>
      </c>
      <c r="AB25" s="591">
        <v>64.8</v>
      </c>
    </row>
    <row r="26" spans="1:28" s="12" customFormat="1">
      <c r="A26" s="383">
        <v>63.73</v>
      </c>
      <c r="B26" s="677">
        <v>69.13</v>
      </c>
      <c r="C26" s="676">
        <v>74.73</v>
      </c>
      <c r="D26" s="96" t="s">
        <v>201</v>
      </c>
      <c r="E26" s="369">
        <v>69.11</v>
      </c>
      <c r="F26" s="370">
        <v>67.88</v>
      </c>
      <c r="G26" s="370">
        <v>75.73</v>
      </c>
      <c r="H26" s="594">
        <v>80.760000000000005</v>
      </c>
      <c r="I26" s="370">
        <v>74.73</v>
      </c>
      <c r="J26" s="370" t="s">
        <v>319</v>
      </c>
      <c r="K26" s="370">
        <v>84.97</v>
      </c>
      <c r="L26" s="370">
        <v>83.16</v>
      </c>
      <c r="M26" s="594">
        <v>82.64</v>
      </c>
      <c r="N26" s="370">
        <v>84.34</v>
      </c>
      <c r="O26" s="370">
        <v>86.75</v>
      </c>
      <c r="P26" s="370">
        <v>78.05</v>
      </c>
      <c r="Q26" s="370">
        <v>81.17</v>
      </c>
      <c r="R26" s="594">
        <v>101.32</v>
      </c>
      <c r="S26" s="370">
        <v>88.87</v>
      </c>
      <c r="T26" s="370">
        <v>100.84</v>
      </c>
      <c r="U26" s="370">
        <v>113.93</v>
      </c>
      <c r="V26" s="370">
        <v>102.23</v>
      </c>
      <c r="W26" s="594">
        <v>70.911900000000003</v>
      </c>
      <c r="X26" s="370">
        <v>79.760099999999994</v>
      </c>
      <c r="Y26" s="370">
        <v>73.513000000000005</v>
      </c>
      <c r="Z26" s="370">
        <v>68.967500000000001</v>
      </c>
      <c r="AA26" s="370">
        <v>61.122300000000003</v>
      </c>
      <c r="AB26" s="594">
        <v>41.838299999999997</v>
      </c>
    </row>
    <row r="27" spans="1:28">
      <c r="A27" s="371"/>
      <c r="B27" s="680"/>
      <c r="C27" s="680"/>
      <c r="D27" s="96" t="s">
        <v>13</v>
      </c>
      <c r="E27" s="371"/>
      <c r="F27" s="371"/>
      <c r="G27" s="371"/>
      <c r="H27" s="595"/>
      <c r="I27" s="371"/>
      <c r="J27" s="371"/>
      <c r="K27" s="371"/>
      <c r="L27" s="371"/>
      <c r="M27" s="594">
        <v>64.69</v>
      </c>
      <c r="N27" s="370">
        <v>75.69</v>
      </c>
      <c r="O27" s="370">
        <v>74.84</v>
      </c>
      <c r="P27" s="370">
        <v>56.56</v>
      </c>
      <c r="Q27" s="370">
        <v>51.32</v>
      </c>
      <c r="R27" s="594">
        <v>76.87</v>
      </c>
      <c r="S27" s="370">
        <v>64.41</v>
      </c>
      <c r="T27" s="370">
        <v>73.790000000000006</v>
      </c>
      <c r="U27" s="370">
        <v>79.260000000000005</v>
      </c>
      <c r="V27" s="370">
        <v>90.2</v>
      </c>
      <c r="W27" s="594">
        <v>69.23</v>
      </c>
      <c r="X27" s="370">
        <v>78.22</v>
      </c>
      <c r="Y27" s="370">
        <v>71.150000000000006</v>
      </c>
      <c r="Z27" s="370">
        <v>67.25</v>
      </c>
      <c r="AA27" s="370">
        <v>60.05</v>
      </c>
      <c r="AB27" s="594">
        <v>41.58</v>
      </c>
    </row>
    <row r="28" spans="1:28" ht="14" thickBot="1">
      <c r="A28" s="226">
        <v>54.66</v>
      </c>
      <c r="B28" s="678">
        <v>59.71</v>
      </c>
      <c r="C28" s="679">
        <v>65.37</v>
      </c>
      <c r="D28" s="101" t="s">
        <v>210</v>
      </c>
      <c r="E28" s="226">
        <v>59.87</v>
      </c>
      <c r="F28" s="228">
        <v>58.72</v>
      </c>
      <c r="G28" s="228">
        <v>66.11</v>
      </c>
      <c r="H28" s="589">
        <v>71.150000000000006</v>
      </c>
      <c r="I28" s="228">
        <v>65.37</v>
      </c>
      <c r="J28" s="228">
        <v>70.75</v>
      </c>
      <c r="K28" s="228">
        <v>75</v>
      </c>
      <c r="L28" s="228">
        <v>73.27</v>
      </c>
      <c r="M28" s="589">
        <v>71.8</v>
      </c>
      <c r="N28" s="228">
        <v>73.510000000000005</v>
      </c>
      <c r="O28" s="228">
        <v>75.88</v>
      </c>
      <c r="P28" s="228">
        <v>67.62</v>
      </c>
      <c r="Q28" s="228">
        <v>70.319999999999993</v>
      </c>
      <c r="R28" s="589">
        <v>87.23</v>
      </c>
      <c r="S28" s="228">
        <v>77.84</v>
      </c>
      <c r="T28" s="228">
        <v>89.14</v>
      </c>
      <c r="U28" s="228">
        <v>101.62</v>
      </c>
      <c r="V28" s="228">
        <v>80.34</v>
      </c>
      <c r="W28" s="589">
        <v>60.29</v>
      </c>
      <c r="X28" s="228">
        <v>69.94</v>
      </c>
      <c r="Y28" s="228">
        <v>62.83</v>
      </c>
      <c r="Z28" s="228">
        <v>58.38</v>
      </c>
      <c r="AA28" s="228">
        <v>50.92</v>
      </c>
      <c r="AB28" s="589">
        <v>34.51</v>
      </c>
    </row>
    <row r="29" spans="1:28" ht="14.5" thickTop="1">
      <c r="A29" s="688" t="s">
        <v>137</v>
      </c>
      <c r="B29" s="688"/>
      <c r="C29" s="688"/>
      <c r="D29" s="688"/>
      <c r="E29" s="224"/>
      <c r="F29" s="534"/>
      <c r="G29" s="550"/>
      <c r="H29" s="534"/>
      <c r="I29" s="550"/>
      <c r="J29" s="358"/>
      <c r="K29" s="358"/>
      <c r="L29" s="358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</row>
    <row r="30" spans="1:28" ht="13.5" customHeight="1">
      <c r="A30" s="232" t="s">
        <v>204</v>
      </c>
      <c r="B30" s="224"/>
      <c r="C30" s="224"/>
      <c r="D30" s="224"/>
      <c r="E30" s="224"/>
      <c r="F30" s="534"/>
      <c r="G30" s="550"/>
      <c r="H30" s="534"/>
      <c r="I30" s="550"/>
      <c r="J30" s="358"/>
      <c r="K30" s="358"/>
      <c r="L30" s="358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</row>
    <row r="31" spans="1:28" ht="14">
      <c r="A31" s="235" t="s">
        <v>203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</row>
    <row r="32" spans="1:28" ht="13.5">
      <c r="A32" s="691" t="s">
        <v>202</v>
      </c>
      <c r="B32" s="691"/>
      <c r="C32" s="691"/>
      <c r="D32" s="691"/>
      <c r="E32" s="691"/>
      <c r="F32" s="691"/>
      <c r="G32" s="691"/>
      <c r="H32" s="691"/>
      <c r="I32" s="691"/>
      <c r="J32" s="691"/>
      <c r="K32" s="691"/>
      <c r="L32" s="691"/>
      <c r="M32" s="691"/>
      <c r="N32" s="691"/>
      <c r="O32" s="691"/>
      <c r="P32" s="691"/>
      <c r="Q32" s="691"/>
      <c r="R32" s="691"/>
      <c r="S32" s="691"/>
      <c r="T32" s="691"/>
      <c r="U32" s="691"/>
      <c r="V32" s="691"/>
      <c r="W32" s="691"/>
      <c r="X32" s="29"/>
      <c r="Y32" s="29"/>
      <c r="Z32" s="29"/>
      <c r="AA32" s="29"/>
      <c r="AB32" s="29"/>
    </row>
    <row r="33" spans="1:32" ht="13.5">
      <c r="A33" s="258"/>
      <c r="B33" s="258"/>
      <c r="C33" s="258"/>
      <c r="D33" s="258"/>
      <c r="E33" s="258"/>
      <c r="F33" s="535"/>
      <c r="G33" s="551"/>
      <c r="H33" s="535"/>
      <c r="I33" s="551"/>
      <c r="J33" s="359"/>
      <c r="K33" s="359"/>
      <c r="L33" s="359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9"/>
      <c r="Y33" s="29"/>
      <c r="Z33" s="29"/>
      <c r="AA33" s="29"/>
      <c r="AB33" s="29"/>
    </row>
    <row r="34" spans="1:32">
      <c r="A34" s="6"/>
      <c r="B34" s="6"/>
      <c r="C34" s="6"/>
      <c r="D34" s="31" t="s">
        <v>194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32">
      <c r="A35" s="6"/>
      <c r="B35" s="6"/>
      <c r="C35" s="6"/>
      <c r="D35" s="2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32" s="12" customFormat="1" ht="13" thickBot="1">
      <c r="A36" s="20" t="str">
        <f>A4</f>
        <v>T4/25</v>
      </c>
      <c r="B36" s="16" t="str">
        <f>B4</f>
        <v>T3/25</v>
      </c>
      <c r="C36" s="16" t="str">
        <f>C4</f>
        <v>T4/24</v>
      </c>
      <c r="D36" s="48" t="s">
        <v>58</v>
      </c>
      <c r="E36" s="236" t="str">
        <f>E4</f>
        <v>2025</v>
      </c>
      <c r="F36" s="234" t="str">
        <f>F4</f>
        <v>T2/25</v>
      </c>
      <c r="G36" s="234" t="str">
        <f t="shared" ref="G36:AB36" si="1">G4</f>
        <v>T1/25</v>
      </c>
      <c r="H36" s="581" t="str">
        <f t="shared" si="1"/>
        <v>2024</v>
      </c>
      <c r="I36" s="234" t="str">
        <f t="shared" si="1"/>
        <v>T4/24</v>
      </c>
      <c r="J36" s="234" t="str">
        <f t="shared" si="1"/>
        <v>T3/24</v>
      </c>
      <c r="K36" s="234" t="str">
        <f t="shared" si="1"/>
        <v>T2/23</v>
      </c>
      <c r="L36" s="234" t="str">
        <f t="shared" si="1"/>
        <v>T1/24</v>
      </c>
      <c r="M36" s="581" t="str">
        <f t="shared" si="1"/>
        <v>2023</v>
      </c>
      <c r="N36" s="234" t="str">
        <f t="shared" si="1"/>
        <v>T4/23</v>
      </c>
      <c r="O36" s="234" t="str">
        <f t="shared" si="1"/>
        <v>T3/23</v>
      </c>
      <c r="P36" s="234" t="str">
        <f t="shared" si="1"/>
        <v>T2/23</v>
      </c>
      <c r="Q36" s="234" t="str">
        <f t="shared" si="1"/>
        <v>T1/23</v>
      </c>
      <c r="R36" s="581" t="str">
        <f t="shared" si="1"/>
        <v>2022</v>
      </c>
      <c r="S36" s="234" t="str">
        <f t="shared" si="1"/>
        <v>T4/22</v>
      </c>
      <c r="T36" s="234" t="str">
        <f t="shared" si="1"/>
        <v>T3/22</v>
      </c>
      <c r="U36" s="234" t="str">
        <f t="shared" si="1"/>
        <v>T2/22</v>
      </c>
      <c r="V36" s="234" t="str">
        <f t="shared" si="1"/>
        <v>T1/22</v>
      </c>
      <c r="W36" s="581" t="str">
        <f t="shared" si="1"/>
        <v>2021</v>
      </c>
      <c r="X36" s="234" t="str">
        <f t="shared" si="1"/>
        <v>T4/21</v>
      </c>
      <c r="Y36" s="234" t="str">
        <f t="shared" si="1"/>
        <v>T3/21</v>
      </c>
      <c r="Z36" s="234" t="str">
        <f t="shared" si="1"/>
        <v>T2/21</v>
      </c>
      <c r="AA36" s="234" t="str">
        <f t="shared" si="1"/>
        <v>T1/21</v>
      </c>
      <c r="AB36" s="581" t="str">
        <f t="shared" si="1"/>
        <v>2020</v>
      </c>
      <c r="AC36" s="3"/>
      <c r="AD36" s="3"/>
      <c r="AE36" s="3"/>
      <c r="AF36" s="3"/>
    </row>
    <row r="37" spans="1:32" ht="25.5" thickTop="1">
      <c r="A37" s="94">
        <v>903</v>
      </c>
      <c r="B37" s="95">
        <v>1061</v>
      </c>
      <c r="C37" s="134">
        <v>567</v>
      </c>
      <c r="D37" s="216" t="s">
        <v>151</v>
      </c>
      <c r="E37" s="94">
        <v>3342</v>
      </c>
      <c r="F37" s="95">
        <v>759</v>
      </c>
      <c r="G37" s="95">
        <v>619</v>
      </c>
      <c r="H37" s="587">
        <v>3166</v>
      </c>
      <c r="I37" s="95">
        <v>567</v>
      </c>
      <c r="J37" s="95">
        <v>991</v>
      </c>
      <c r="K37" s="95">
        <v>930</v>
      </c>
      <c r="L37" s="95">
        <v>679</v>
      </c>
      <c r="M37" s="587">
        <v>3194</v>
      </c>
      <c r="N37" s="95">
        <v>934</v>
      </c>
      <c r="O37" s="95">
        <v>1172</v>
      </c>
      <c r="P37" s="95">
        <v>305</v>
      </c>
      <c r="Q37" s="95">
        <v>783</v>
      </c>
      <c r="R37" s="587">
        <v>4773</v>
      </c>
      <c r="S37" s="95">
        <v>1058</v>
      </c>
      <c r="T37" s="95">
        <v>1522</v>
      </c>
      <c r="U37" s="95">
        <v>1379</v>
      </c>
      <c r="V37" s="95">
        <v>814</v>
      </c>
      <c r="W37" s="587">
        <v>2810.2597277067002</v>
      </c>
      <c r="X37" s="95">
        <v>738.97429805713227</v>
      </c>
      <c r="Y37" s="95">
        <v>972.15496699205187</v>
      </c>
      <c r="Z37" s="95">
        <v>599.54671728017775</v>
      </c>
      <c r="AA37" s="95">
        <v>499.58374537733835</v>
      </c>
      <c r="AB37" s="587">
        <v>2204</v>
      </c>
    </row>
    <row r="38" spans="1:32">
      <c r="A38" s="87">
        <v>673</v>
      </c>
      <c r="B38" s="76">
        <v>836</v>
      </c>
      <c r="C38" s="124">
        <v>430</v>
      </c>
      <c r="D38" s="123" t="s">
        <v>120</v>
      </c>
      <c r="E38" s="87">
        <v>2453</v>
      </c>
      <c r="F38" s="76">
        <v>550</v>
      </c>
      <c r="G38" s="76">
        <v>395</v>
      </c>
      <c r="H38" s="588">
        <v>2438</v>
      </c>
      <c r="I38" s="76">
        <v>430</v>
      </c>
      <c r="J38" s="76">
        <v>792</v>
      </c>
      <c r="K38" s="76">
        <v>732</v>
      </c>
      <c r="L38" s="76">
        <v>484</v>
      </c>
      <c r="M38" s="588">
        <v>2480</v>
      </c>
      <c r="N38" s="76">
        <v>729</v>
      </c>
      <c r="O38" s="76">
        <v>993</v>
      </c>
      <c r="P38" s="76">
        <v>142</v>
      </c>
      <c r="Q38" s="76">
        <v>616</v>
      </c>
      <c r="R38" s="588">
        <v>4019</v>
      </c>
      <c r="S38" s="76">
        <v>861</v>
      </c>
      <c r="T38" s="76">
        <v>1334</v>
      </c>
      <c r="U38" s="76">
        <v>1197</v>
      </c>
      <c r="V38" s="76">
        <v>626</v>
      </c>
      <c r="W38" s="588">
        <v>2041</v>
      </c>
      <c r="X38" s="76">
        <v>550</v>
      </c>
      <c r="Y38" s="76">
        <v>781</v>
      </c>
      <c r="Z38" s="76">
        <v>403</v>
      </c>
      <c r="AA38" s="76">
        <v>308</v>
      </c>
      <c r="AB38" s="588">
        <v>1454</v>
      </c>
    </row>
    <row r="39" spans="1:32">
      <c r="A39" s="295">
        <v>30</v>
      </c>
      <c r="B39" s="294">
        <v>46</v>
      </c>
      <c r="C39" s="294">
        <v>-53</v>
      </c>
      <c r="D39" s="123" t="s">
        <v>8</v>
      </c>
      <c r="E39" s="295">
        <v>85</v>
      </c>
      <c r="F39" s="294">
        <v>-33</v>
      </c>
      <c r="G39" s="294">
        <v>41</v>
      </c>
      <c r="H39" s="563">
        <v>-132</v>
      </c>
      <c r="I39" s="294">
        <v>-53</v>
      </c>
      <c r="J39" s="294">
        <v>-23</v>
      </c>
      <c r="K39" s="294">
        <v>29</v>
      </c>
      <c r="L39" s="294">
        <v>-86</v>
      </c>
      <c r="M39" s="563">
        <v>-92</v>
      </c>
      <c r="N39" s="294">
        <v>-45</v>
      </c>
      <c r="O39" s="294">
        <v>-40</v>
      </c>
      <c r="P39" s="294">
        <v>-21</v>
      </c>
      <c r="Q39" s="294">
        <v>14</v>
      </c>
      <c r="R39" s="563">
        <v>-64</v>
      </c>
      <c r="S39" s="294">
        <v>36</v>
      </c>
      <c r="T39" s="294">
        <v>-146</v>
      </c>
      <c r="U39" s="294">
        <v>71</v>
      </c>
      <c r="V39" s="294">
        <v>-26</v>
      </c>
      <c r="W39" s="563">
        <v>141.88985760135995</v>
      </c>
      <c r="X39" s="294">
        <v>87.877012161359929</v>
      </c>
      <c r="Y39" s="294">
        <v>22.821086812202029</v>
      </c>
      <c r="Z39" s="294">
        <v>26.191363486117989</v>
      </c>
      <c r="AA39" s="294">
        <v>5.0003951416800021</v>
      </c>
      <c r="AB39" s="563">
        <v>49</v>
      </c>
    </row>
    <row r="40" spans="1:32">
      <c r="A40" s="295">
        <v>-61</v>
      </c>
      <c r="B40" s="294">
        <v>-35</v>
      </c>
      <c r="C40" s="294">
        <v>80</v>
      </c>
      <c r="D40" s="138" t="s">
        <v>71</v>
      </c>
      <c r="E40" s="295">
        <v>-258</v>
      </c>
      <c r="F40" s="294">
        <v>-135</v>
      </c>
      <c r="G40" s="294">
        <v>-27</v>
      </c>
      <c r="H40" s="563">
        <v>-67</v>
      </c>
      <c r="I40" s="294">
        <v>80</v>
      </c>
      <c r="J40" s="294">
        <v>-184</v>
      </c>
      <c r="K40" s="294">
        <v>18</v>
      </c>
      <c r="L40" s="294">
        <v>19</v>
      </c>
      <c r="M40" s="563">
        <v>-70</v>
      </c>
      <c r="N40" s="294">
        <v>-49</v>
      </c>
      <c r="O40" s="294">
        <v>111</v>
      </c>
      <c r="P40" s="294">
        <v>-31</v>
      </c>
      <c r="Q40" s="294">
        <v>-101</v>
      </c>
      <c r="R40" s="563">
        <v>122</v>
      </c>
      <c r="S40" s="294">
        <v>-164</v>
      </c>
      <c r="T40" s="294">
        <v>-143</v>
      </c>
      <c r="U40" s="294">
        <v>322</v>
      </c>
      <c r="V40" s="294">
        <v>107</v>
      </c>
      <c r="W40" s="563">
        <v>481</v>
      </c>
      <c r="X40" s="294">
        <v>122</v>
      </c>
      <c r="Y40" s="294">
        <v>102</v>
      </c>
      <c r="Z40" s="294">
        <v>83</v>
      </c>
      <c r="AA40" s="294">
        <v>174</v>
      </c>
      <c r="AB40" s="563">
        <v>-442</v>
      </c>
    </row>
    <row r="41" spans="1:32">
      <c r="A41" s="87">
        <v>642</v>
      </c>
      <c r="B41" s="76">
        <v>847</v>
      </c>
      <c r="C41" s="76">
        <v>457</v>
      </c>
      <c r="D41" s="123" t="s">
        <v>96</v>
      </c>
      <c r="E41" s="295">
        <v>2280</v>
      </c>
      <c r="F41" s="294">
        <v>382</v>
      </c>
      <c r="G41" s="294">
        <v>409</v>
      </c>
      <c r="H41" s="563">
        <v>2238</v>
      </c>
      <c r="I41" s="294">
        <v>457</v>
      </c>
      <c r="J41" s="294">
        <v>585</v>
      </c>
      <c r="K41" s="294">
        <v>780</v>
      </c>
      <c r="L41" s="294">
        <v>417</v>
      </c>
      <c r="M41" s="563">
        <v>2318</v>
      </c>
      <c r="N41" s="294">
        <v>635</v>
      </c>
      <c r="O41" s="294">
        <v>1064</v>
      </c>
      <c r="P41" s="294">
        <v>89</v>
      </c>
      <c r="Q41" s="294">
        <v>529</v>
      </c>
      <c r="R41" s="563">
        <v>4076</v>
      </c>
      <c r="S41" s="294">
        <v>734</v>
      </c>
      <c r="T41" s="294">
        <v>1045</v>
      </c>
      <c r="U41" s="294">
        <v>1590</v>
      </c>
      <c r="V41" s="294">
        <v>707</v>
      </c>
      <c r="W41" s="563">
        <v>2663.18</v>
      </c>
      <c r="X41" s="294">
        <v>759.83</v>
      </c>
      <c r="Y41" s="294">
        <v>905.66</v>
      </c>
      <c r="Z41" s="294">
        <v>511.36</v>
      </c>
      <c r="AA41" s="294">
        <v>486.33</v>
      </c>
      <c r="AB41" s="563">
        <v>1060</v>
      </c>
    </row>
    <row r="42" spans="1:32" ht="13" thickBot="1">
      <c r="A42" s="135">
        <v>786</v>
      </c>
      <c r="B42" s="109">
        <v>286</v>
      </c>
      <c r="C42" s="109">
        <v>685</v>
      </c>
      <c r="D42" s="136" t="s">
        <v>2</v>
      </c>
      <c r="E42" s="135">
        <v>1812</v>
      </c>
      <c r="F42" s="109">
        <v>454</v>
      </c>
      <c r="G42" s="109">
        <v>286</v>
      </c>
      <c r="H42" s="596">
        <v>1573</v>
      </c>
      <c r="I42" s="109">
        <v>685</v>
      </c>
      <c r="J42" s="109">
        <v>291</v>
      </c>
      <c r="K42" s="109">
        <v>442</v>
      </c>
      <c r="L42" s="109">
        <v>154</v>
      </c>
      <c r="M42" s="596">
        <v>1955</v>
      </c>
      <c r="N42" s="109">
        <v>414</v>
      </c>
      <c r="O42" s="109">
        <v>394</v>
      </c>
      <c r="P42" s="109">
        <v>767</v>
      </c>
      <c r="Q42" s="109">
        <v>380</v>
      </c>
      <c r="R42" s="596">
        <v>835</v>
      </c>
      <c r="S42" s="109">
        <v>359</v>
      </c>
      <c r="T42" s="109">
        <v>215</v>
      </c>
      <c r="U42" s="109">
        <v>141</v>
      </c>
      <c r="V42" s="109">
        <v>121</v>
      </c>
      <c r="W42" s="596">
        <v>765.95944166328684</v>
      </c>
      <c r="X42" s="109">
        <v>433.98693063613933</v>
      </c>
      <c r="Y42" s="109">
        <v>133.76373069004242</v>
      </c>
      <c r="Z42" s="109">
        <v>142.62516718597675</v>
      </c>
      <c r="AA42" s="109">
        <v>55.583613151128333</v>
      </c>
      <c r="AB42" s="596">
        <v>793</v>
      </c>
    </row>
    <row r="43" spans="1:32" ht="13" thickTop="1">
      <c r="A43" s="30"/>
      <c r="B43" s="30"/>
      <c r="C43" s="30"/>
      <c r="D43" s="13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32">
      <c r="A44" s="6"/>
      <c r="B44" s="6"/>
      <c r="C44" s="6"/>
      <c r="D44" s="14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32" s="12" customFormat="1" ht="13" thickBot="1">
      <c r="A45" s="20" t="str">
        <f>A4</f>
        <v>T4/25</v>
      </c>
      <c r="B45" s="16" t="str">
        <f>B4</f>
        <v>T3/25</v>
      </c>
      <c r="C45" s="16" t="str">
        <f>C4</f>
        <v>T4/24</v>
      </c>
      <c r="D45" s="98" t="s">
        <v>14</v>
      </c>
      <c r="E45" s="236" t="str">
        <f>E36</f>
        <v>2025</v>
      </c>
      <c r="F45" s="234" t="str">
        <f>F36</f>
        <v>T2/25</v>
      </c>
      <c r="G45" s="234" t="str">
        <f t="shared" ref="G45:AB45" si="2">G36</f>
        <v>T1/25</v>
      </c>
      <c r="H45" s="581" t="str">
        <f t="shared" si="2"/>
        <v>2024</v>
      </c>
      <c r="I45" s="234" t="str">
        <f t="shared" si="2"/>
        <v>T4/24</v>
      </c>
      <c r="J45" s="234" t="str">
        <f t="shared" si="2"/>
        <v>T3/24</v>
      </c>
      <c r="K45" s="234" t="str">
        <f t="shared" si="2"/>
        <v>T2/23</v>
      </c>
      <c r="L45" s="234" t="str">
        <f t="shared" si="2"/>
        <v>T1/24</v>
      </c>
      <c r="M45" s="581" t="str">
        <f t="shared" si="2"/>
        <v>2023</v>
      </c>
      <c r="N45" s="234" t="str">
        <f t="shared" si="2"/>
        <v>T4/23</v>
      </c>
      <c r="O45" s="234" t="str">
        <f t="shared" si="2"/>
        <v>T3/23</v>
      </c>
      <c r="P45" s="234" t="str">
        <f t="shared" si="2"/>
        <v>T2/23</v>
      </c>
      <c r="Q45" s="234" t="str">
        <f t="shared" si="2"/>
        <v>T1/23</v>
      </c>
      <c r="R45" s="581" t="str">
        <f t="shared" si="2"/>
        <v>2022</v>
      </c>
      <c r="S45" s="234" t="str">
        <f t="shared" si="2"/>
        <v>T4/22</v>
      </c>
      <c r="T45" s="234" t="str">
        <f t="shared" si="2"/>
        <v>T3/22</v>
      </c>
      <c r="U45" s="234" t="str">
        <f t="shared" si="2"/>
        <v>T2/22</v>
      </c>
      <c r="V45" s="234" t="str">
        <f t="shared" si="2"/>
        <v>T1/22</v>
      </c>
      <c r="W45" s="581" t="str">
        <f t="shared" si="2"/>
        <v>2021</v>
      </c>
      <c r="X45" s="234" t="str">
        <f t="shared" si="2"/>
        <v>T4/21</v>
      </c>
      <c r="Y45" s="234" t="str">
        <f t="shared" si="2"/>
        <v>T3/21</v>
      </c>
      <c r="Z45" s="234" t="str">
        <f t="shared" si="2"/>
        <v>T2/21</v>
      </c>
      <c r="AA45" s="234" t="str">
        <f t="shared" si="2"/>
        <v>T1/21</v>
      </c>
      <c r="AB45" s="581" t="str">
        <f t="shared" si="2"/>
        <v>2020</v>
      </c>
      <c r="AC45" s="3"/>
      <c r="AD45" s="3"/>
      <c r="AE45" s="3"/>
      <c r="AF45" s="3"/>
    </row>
    <row r="46" spans="1:32" ht="14" thickTop="1">
      <c r="A46" s="246">
        <v>16.75</v>
      </c>
      <c r="B46" s="249">
        <v>14.02</v>
      </c>
      <c r="C46" s="285">
        <v>7.39</v>
      </c>
      <c r="D46" s="23" t="s">
        <v>152</v>
      </c>
      <c r="E46" s="246">
        <v>12.36</v>
      </c>
      <c r="F46" s="249">
        <v>10.27</v>
      </c>
      <c r="G46" s="249">
        <v>8.23</v>
      </c>
      <c r="H46" s="598">
        <v>9.15</v>
      </c>
      <c r="I46" s="249">
        <v>7.39</v>
      </c>
      <c r="J46" s="249">
        <v>7.1</v>
      </c>
      <c r="K46" s="249">
        <v>9.66</v>
      </c>
      <c r="L46" s="249">
        <v>12.56</v>
      </c>
      <c r="M46" s="598">
        <v>13.96</v>
      </c>
      <c r="N46" s="249">
        <v>10.79</v>
      </c>
      <c r="O46" s="249">
        <v>16.809999999999999</v>
      </c>
      <c r="P46" s="249">
        <v>11.17</v>
      </c>
      <c r="Q46" s="249">
        <v>16.61</v>
      </c>
      <c r="R46" s="598">
        <v>16.59</v>
      </c>
      <c r="S46" s="249">
        <v>18.79</v>
      </c>
      <c r="T46" s="249">
        <v>17.100000000000001</v>
      </c>
      <c r="U46" s="249">
        <v>24.44</v>
      </c>
      <c r="V46" s="249">
        <v>18.309999999999999</v>
      </c>
      <c r="W46" s="598">
        <v>5.47</v>
      </c>
      <c r="X46" s="249">
        <v>7.52</v>
      </c>
      <c r="Y46" s="249">
        <v>7.19</v>
      </c>
      <c r="Z46" s="249">
        <v>4.2699999999999996</v>
      </c>
      <c r="AA46" s="249">
        <v>2.8</v>
      </c>
      <c r="AB46" s="598">
        <v>2.89</v>
      </c>
    </row>
    <row r="47" spans="1:32" ht="13.5">
      <c r="A47" s="99">
        <v>1.21</v>
      </c>
      <c r="B47" s="100">
        <v>1.1599999999999999</v>
      </c>
      <c r="C47" s="197">
        <v>1.2</v>
      </c>
      <c r="D47" s="96" t="s">
        <v>140</v>
      </c>
      <c r="E47" s="99">
        <v>4.45</v>
      </c>
      <c r="F47" s="100">
        <v>0.91</v>
      </c>
      <c r="G47" s="100">
        <v>1.1599999999999999</v>
      </c>
      <c r="H47" s="592">
        <v>4.71</v>
      </c>
      <c r="I47" s="100">
        <v>1.2</v>
      </c>
      <c r="J47" s="100">
        <v>1.21</v>
      </c>
      <c r="K47" s="100">
        <v>1.19</v>
      </c>
      <c r="L47" s="100">
        <v>1.1100000000000001</v>
      </c>
      <c r="M47" s="592">
        <v>3.84</v>
      </c>
      <c r="N47" s="100">
        <v>1.1599999999999999</v>
      </c>
      <c r="O47" s="100">
        <v>1.1499999999999999</v>
      </c>
      <c r="P47" s="100">
        <v>0.38</v>
      </c>
      <c r="Q47" s="100">
        <v>1.1499999999999999</v>
      </c>
      <c r="R47" s="592">
        <v>4.59</v>
      </c>
      <c r="S47" s="100">
        <v>1.19</v>
      </c>
      <c r="T47" s="100">
        <v>1.19</v>
      </c>
      <c r="U47" s="100">
        <v>1.04</v>
      </c>
      <c r="V47" s="100">
        <v>1.1599999999999999</v>
      </c>
      <c r="W47" s="592">
        <v>4.74</v>
      </c>
      <c r="X47" s="100">
        <v>1.23</v>
      </c>
      <c r="Y47" s="100">
        <v>1.24</v>
      </c>
      <c r="Z47" s="100">
        <v>1.1299999999999999</v>
      </c>
      <c r="AA47" s="100">
        <v>1.1399999999999999</v>
      </c>
      <c r="AB47" s="592">
        <v>4.5</v>
      </c>
    </row>
    <row r="48" spans="1:32" s="231" customFormat="1">
      <c r="A48" s="229">
        <v>100</v>
      </c>
      <c r="B48" s="214">
        <v>96</v>
      </c>
      <c r="C48" s="191">
        <v>98</v>
      </c>
      <c r="D48" s="230" t="s">
        <v>115</v>
      </c>
      <c r="E48" s="229">
        <v>93</v>
      </c>
      <c r="F48" s="214">
        <v>76</v>
      </c>
      <c r="G48" s="214">
        <v>98</v>
      </c>
      <c r="H48" s="599">
        <v>97</v>
      </c>
      <c r="I48" s="214">
        <v>98</v>
      </c>
      <c r="J48" s="214">
        <v>99</v>
      </c>
      <c r="K48" s="214">
        <v>98</v>
      </c>
      <c r="L48" s="214">
        <v>93</v>
      </c>
      <c r="M48" s="599">
        <v>80</v>
      </c>
      <c r="N48" s="214">
        <v>95</v>
      </c>
      <c r="O48" s="214">
        <v>95</v>
      </c>
      <c r="P48" s="214">
        <v>31</v>
      </c>
      <c r="Q48" s="214">
        <v>98</v>
      </c>
      <c r="R48" s="599">
        <v>95</v>
      </c>
      <c r="S48" s="214">
        <v>99</v>
      </c>
      <c r="T48" s="214">
        <v>99</v>
      </c>
      <c r="U48" s="214">
        <v>86</v>
      </c>
      <c r="V48" s="214">
        <v>98</v>
      </c>
      <c r="W48" s="599">
        <v>97</v>
      </c>
      <c r="X48" s="214">
        <v>101</v>
      </c>
      <c r="Y48" s="214">
        <v>100</v>
      </c>
      <c r="Z48" s="214">
        <v>91</v>
      </c>
      <c r="AA48" s="214">
        <v>95</v>
      </c>
      <c r="AB48" s="599">
        <v>92</v>
      </c>
      <c r="AC48" s="3"/>
      <c r="AD48" s="3"/>
      <c r="AE48" s="3"/>
      <c r="AF48" s="3"/>
    </row>
    <row r="49" spans="1:32" ht="13.5">
      <c r="A49" s="99">
        <v>1.44</v>
      </c>
      <c r="B49" s="100">
        <v>1.5</v>
      </c>
      <c r="C49" s="197">
        <v>1.44</v>
      </c>
      <c r="D49" s="106" t="s">
        <v>208</v>
      </c>
      <c r="E49" s="99">
        <v>5.48</v>
      </c>
      <c r="F49" s="100">
        <v>1.34</v>
      </c>
      <c r="G49" s="100">
        <v>1.2</v>
      </c>
      <c r="H49" s="592">
        <v>5.75</v>
      </c>
      <c r="I49" s="100">
        <v>1.44</v>
      </c>
      <c r="J49" s="100">
        <v>1.54</v>
      </c>
      <c r="K49" s="100">
        <v>1.48</v>
      </c>
      <c r="L49" s="100">
        <v>1.29</v>
      </c>
      <c r="M49" s="592">
        <v>5.45</v>
      </c>
      <c r="N49" s="100">
        <v>1.51</v>
      </c>
      <c r="O49" s="100">
        <v>1.51</v>
      </c>
      <c r="P49" s="100">
        <v>1.19</v>
      </c>
      <c r="Q49" s="100">
        <v>1.24</v>
      </c>
      <c r="R49" s="592">
        <v>5.52</v>
      </c>
      <c r="S49" s="100">
        <v>1.49</v>
      </c>
      <c r="T49" s="100">
        <v>1.51</v>
      </c>
      <c r="U49" s="100">
        <v>1.32</v>
      </c>
      <c r="V49" s="100">
        <v>1.21</v>
      </c>
      <c r="W49" s="592">
        <v>5.34</v>
      </c>
      <c r="X49" s="100">
        <v>1.41</v>
      </c>
      <c r="Y49" s="100">
        <v>1.54</v>
      </c>
      <c r="Z49" s="100">
        <v>1.24</v>
      </c>
      <c r="AA49" s="100">
        <v>1.1499999999999999</v>
      </c>
      <c r="AB49" s="592">
        <v>4.99</v>
      </c>
    </row>
    <row r="50" spans="1:32">
      <c r="A50" s="284">
        <v>0.39473566521200004</v>
      </c>
      <c r="B50" s="103">
        <v>0.379</v>
      </c>
      <c r="C50" s="103">
        <v>0.35638875528999997</v>
      </c>
      <c r="D50" s="106" t="s">
        <v>125</v>
      </c>
      <c r="E50" s="284">
        <v>1.4270998848210001</v>
      </c>
      <c r="F50" s="103">
        <v>0.32600000000000001</v>
      </c>
      <c r="G50" s="103">
        <v>0.32800000000000001</v>
      </c>
      <c r="H50" s="600">
        <v>1.4575910750500001</v>
      </c>
      <c r="I50" s="103">
        <v>0.35638875528999997</v>
      </c>
      <c r="J50" s="103">
        <v>0.37842697065000003</v>
      </c>
      <c r="K50" s="103">
        <v>0.41251635776000001</v>
      </c>
      <c r="L50" s="103">
        <v>0.31</v>
      </c>
      <c r="M50" s="600">
        <v>1.2529999999999999</v>
      </c>
      <c r="N50" s="103">
        <v>0.33600000000000002</v>
      </c>
      <c r="O50" s="103">
        <v>0.37623005369999996</v>
      </c>
      <c r="P50" s="103">
        <v>0.245</v>
      </c>
      <c r="Q50" s="103">
        <v>0.29499999999999998</v>
      </c>
      <c r="R50" s="600">
        <v>1.38894590092</v>
      </c>
      <c r="S50" s="103">
        <v>0.35787528004000002</v>
      </c>
      <c r="T50" s="103">
        <v>0.38286718738999997</v>
      </c>
      <c r="U50" s="103">
        <v>0.33808743348999992</v>
      </c>
      <c r="V50" s="103">
        <v>0.310116</v>
      </c>
      <c r="W50" s="600">
        <v>1.2829999999999999</v>
      </c>
      <c r="X50" s="103">
        <v>0.33500000000000002</v>
      </c>
      <c r="Y50" s="103">
        <v>0.35099999999999998</v>
      </c>
      <c r="Z50" s="103">
        <v>0.311</v>
      </c>
      <c r="AA50" s="103">
        <v>0.28599999999999998</v>
      </c>
      <c r="AB50" s="600">
        <v>1.2909999999999999</v>
      </c>
    </row>
    <row r="51" spans="1:32">
      <c r="A51" s="284">
        <v>0.73427633384599955</v>
      </c>
      <c r="B51" s="103">
        <v>0.76400000000000001</v>
      </c>
      <c r="C51" s="103">
        <v>0.7181935065899997</v>
      </c>
      <c r="D51" s="106" t="s">
        <v>126</v>
      </c>
      <c r="E51" s="284">
        <v>2.8035346341169998</v>
      </c>
      <c r="F51" s="103">
        <v>0.69799999999999995</v>
      </c>
      <c r="G51" s="103">
        <v>0.60699999999999998</v>
      </c>
      <c r="H51" s="600">
        <v>2.8873113480399994</v>
      </c>
      <c r="I51" s="103">
        <v>0.7181935065899997</v>
      </c>
      <c r="J51" s="103">
        <v>0.79724107506999986</v>
      </c>
      <c r="K51" s="103">
        <v>0.7409079285600001</v>
      </c>
      <c r="L51" s="103">
        <v>0.63100000000000001</v>
      </c>
      <c r="M51" s="600">
        <v>2.9649999999999999</v>
      </c>
      <c r="N51" s="103">
        <v>0.78600000000000003</v>
      </c>
      <c r="O51" s="103">
        <v>0.8511916086300001</v>
      </c>
      <c r="P51" s="103">
        <v>0.70299999999999996</v>
      </c>
      <c r="Q51" s="103">
        <v>0.625</v>
      </c>
      <c r="R51" s="600">
        <v>2.90654150092</v>
      </c>
      <c r="S51" s="103">
        <v>0.77481961522000009</v>
      </c>
      <c r="T51" s="103">
        <v>0.83025263794000004</v>
      </c>
      <c r="U51" s="103">
        <v>0.67576324775999996</v>
      </c>
      <c r="V51" s="103">
        <v>0.62570599999999998</v>
      </c>
      <c r="W51" s="600">
        <v>2.7890000000000001</v>
      </c>
      <c r="X51" s="103">
        <v>0.72899999999999998</v>
      </c>
      <c r="Y51" s="103">
        <v>0.82199999999999995</v>
      </c>
      <c r="Z51" s="103">
        <v>0.66400000000000003</v>
      </c>
      <c r="AA51" s="103">
        <v>0.57399999999999995</v>
      </c>
      <c r="AB51" s="600">
        <v>2.5179999999999998</v>
      </c>
    </row>
    <row r="52" spans="1:32">
      <c r="A52" s="284">
        <v>9.3827725126000003E-2</v>
      </c>
      <c r="B52" s="103">
        <v>0.107</v>
      </c>
      <c r="C52" s="103">
        <v>8.2504913170000013E-2</v>
      </c>
      <c r="D52" s="106" t="s">
        <v>127</v>
      </c>
      <c r="E52" s="284">
        <v>0.36543320053600004</v>
      </c>
      <c r="F52" s="103">
        <v>9.1999999999999998E-2</v>
      </c>
      <c r="G52" s="103">
        <v>7.2999999999999995E-2</v>
      </c>
      <c r="H52" s="600">
        <v>0.33804041668000001</v>
      </c>
      <c r="I52" s="103">
        <v>8.2504913170000013E-2</v>
      </c>
      <c r="J52" s="103">
        <v>9.6084596180000023E-2</v>
      </c>
      <c r="K52" s="103">
        <v>8.3277751189999985E-2</v>
      </c>
      <c r="L52" s="103">
        <v>7.5999999999999998E-2</v>
      </c>
      <c r="M52" s="600">
        <v>0.30299999999999999</v>
      </c>
      <c r="N52" s="103">
        <v>7.8E-2</v>
      </c>
      <c r="O52" s="103">
        <v>8.3664881149999981E-2</v>
      </c>
      <c r="P52" s="103">
        <v>7.8E-2</v>
      </c>
      <c r="Q52" s="103">
        <v>6.3E-2</v>
      </c>
      <c r="R52" s="600">
        <v>0.25708274150999999</v>
      </c>
      <c r="S52" s="103">
        <v>6.4933081189999978E-2</v>
      </c>
      <c r="T52" s="103">
        <v>8.4503415130000106E-2</v>
      </c>
      <c r="U52" s="103">
        <v>6.7908990089999899E-2</v>
      </c>
      <c r="V52" s="103">
        <v>3.9737000000000001E-2</v>
      </c>
      <c r="W52" s="600">
        <v>0.16400000000000001</v>
      </c>
      <c r="X52" s="103">
        <v>4.8000000000000001E-2</v>
      </c>
      <c r="Y52" s="103">
        <v>6.8000000000000005E-2</v>
      </c>
      <c r="Z52" s="103">
        <v>3.2000000000000001E-2</v>
      </c>
      <c r="AA52" s="103">
        <v>1.6E-2</v>
      </c>
      <c r="AB52" s="600">
        <v>0.126</v>
      </c>
    </row>
    <row r="53" spans="1:32">
      <c r="A53" s="284">
        <v>4.0139062389999987E-2</v>
      </c>
      <c r="B53" s="103">
        <v>4.4999999999999998E-2</v>
      </c>
      <c r="C53" s="103">
        <v>5.7663434149999991E-2</v>
      </c>
      <c r="D53" s="106" t="s">
        <v>160</v>
      </c>
      <c r="E53" s="284">
        <v>0.14988410313099998</v>
      </c>
      <c r="F53" s="103">
        <v>4.4999999999999998E-2</v>
      </c>
      <c r="G53" s="103">
        <v>1.9E-2</v>
      </c>
      <c r="H53" s="600">
        <v>0.20553295343</v>
      </c>
      <c r="I53" s="103">
        <v>5.7663434149999991E-2</v>
      </c>
      <c r="J53" s="103">
        <v>4.918165E-2</v>
      </c>
      <c r="K53" s="103">
        <v>4.4985989909999996E-2</v>
      </c>
      <c r="L53" s="103">
        <v>5.3999999999999999E-2</v>
      </c>
      <c r="M53" s="600">
        <v>0.26200000000000001</v>
      </c>
      <c r="N53" s="103">
        <v>9.1999999999999998E-2</v>
      </c>
      <c r="O53" s="103">
        <v>5.7459932570000004E-2</v>
      </c>
      <c r="P53" s="103">
        <v>6.5000000000000002E-2</v>
      </c>
      <c r="Q53" s="103">
        <v>4.7E-2</v>
      </c>
      <c r="R53" s="600">
        <v>0.20280986132000003</v>
      </c>
      <c r="S53" s="103">
        <v>7.9185859760000005E-2</v>
      </c>
      <c r="T53" s="103">
        <v>3.6981196490000007E-2</v>
      </c>
      <c r="U53" s="103">
        <v>4.3547157379999993E-2</v>
      </c>
      <c r="V53" s="103">
        <v>4.2999999999999997E-2</v>
      </c>
      <c r="W53" s="600">
        <v>0.315</v>
      </c>
      <c r="X53" s="103">
        <v>0.09</v>
      </c>
      <c r="Y53" s="103">
        <v>7.8E-2</v>
      </c>
      <c r="Z53" s="103">
        <v>8.3000000000000004E-2</v>
      </c>
      <c r="AA53" s="103">
        <v>6.5000000000000002E-2</v>
      </c>
      <c r="AB53" s="600">
        <v>0.32900000000000001</v>
      </c>
    </row>
    <row r="54" spans="1:32" ht="13.5">
      <c r="A54" s="99">
        <v>0.81</v>
      </c>
      <c r="B54" s="100">
        <v>0.89</v>
      </c>
      <c r="C54" s="197">
        <v>0.8</v>
      </c>
      <c r="D54" s="106" t="s">
        <v>209</v>
      </c>
      <c r="E54" s="99">
        <v>3.21</v>
      </c>
      <c r="F54" s="100">
        <v>0.81</v>
      </c>
      <c r="G54" s="100">
        <v>0.7</v>
      </c>
      <c r="H54" s="592">
        <v>3.18</v>
      </c>
      <c r="I54" s="100">
        <v>0.8</v>
      </c>
      <c r="J54" s="100">
        <v>0.88</v>
      </c>
      <c r="K54" s="100">
        <v>0.8</v>
      </c>
      <c r="L54" s="100">
        <v>0.7</v>
      </c>
      <c r="M54" s="592">
        <v>3.07</v>
      </c>
      <c r="N54" s="100">
        <v>0.78</v>
      </c>
      <c r="O54" s="100">
        <v>0.87</v>
      </c>
      <c r="P54" s="100">
        <v>0.76</v>
      </c>
      <c r="Q54" s="100">
        <v>0.66</v>
      </c>
      <c r="R54" s="592">
        <v>3.04</v>
      </c>
      <c r="S54" s="100">
        <v>0.78</v>
      </c>
      <c r="T54" s="100">
        <v>0.85</v>
      </c>
      <c r="U54" s="100">
        <v>0.73</v>
      </c>
      <c r="V54" s="100">
        <v>0.68</v>
      </c>
      <c r="W54" s="592">
        <v>2.94</v>
      </c>
      <c r="X54" s="100">
        <v>0.73</v>
      </c>
      <c r="Y54" s="100">
        <v>0.86</v>
      </c>
      <c r="Z54" s="100">
        <v>0.73</v>
      </c>
      <c r="AA54" s="100">
        <v>0.62</v>
      </c>
      <c r="AB54" s="592">
        <v>2.62</v>
      </c>
    </row>
    <row r="55" spans="1:32" ht="13" thickBot="1">
      <c r="A55" s="198">
        <v>780</v>
      </c>
      <c r="B55" s="107">
        <v>779</v>
      </c>
      <c r="C55" s="107">
        <v>778</v>
      </c>
      <c r="D55" s="108" t="s">
        <v>78</v>
      </c>
      <c r="E55" s="198">
        <v>780</v>
      </c>
      <c r="F55" s="360">
        <v>778</v>
      </c>
      <c r="G55" s="360">
        <v>778</v>
      </c>
      <c r="H55" s="601">
        <v>778</v>
      </c>
      <c r="I55" s="360">
        <v>778</v>
      </c>
      <c r="J55" s="360">
        <v>780</v>
      </c>
      <c r="K55" s="360">
        <v>780</v>
      </c>
      <c r="L55" s="360">
        <v>780</v>
      </c>
      <c r="M55" s="601">
        <v>780</v>
      </c>
      <c r="N55" s="360">
        <v>780</v>
      </c>
      <c r="O55" s="360">
        <v>780</v>
      </c>
      <c r="P55" s="360">
        <v>780</v>
      </c>
      <c r="Q55" s="360">
        <v>780</v>
      </c>
      <c r="R55" s="601">
        <v>780</v>
      </c>
      <c r="S55" s="360">
        <v>780</v>
      </c>
      <c r="T55" s="360">
        <v>779</v>
      </c>
      <c r="U55" s="360">
        <v>787</v>
      </c>
      <c r="V55" s="360">
        <v>788</v>
      </c>
      <c r="W55" s="601">
        <v>787</v>
      </c>
      <c r="X55" s="360">
        <v>787</v>
      </c>
      <c r="Y55" s="360">
        <v>787</v>
      </c>
      <c r="Z55" s="360">
        <v>789</v>
      </c>
      <c r="AA55" s="360">
        <v>790</v>
      </c>
      <c r="AB55" s="601">
        <v>793</v>
      </c>
    </row>
    <row r="56" spans="1:32" ht="24.75" customHeight="1" thickTop="1">
      <c r="A56" s="690" t="s">
        <v>198</v>
      </c>
      <c r="B56" s="690"/>
      <c r="C56" s="690"/>
      <c r="D56" s="690"/>
      <c r="E56" s="690"/>
      <c r="F56" s="690"/>
      <c r="G56" s="690"/>
      <c r="H56" s="690"/>
      <c r="I56" s="690"/>
      <c r="J56" s="690"/>
      <c r="K56" s="690"/>
      <c r="L56" s="690"/>
      <c r="M56" s="690"/>
      <c r="N56" s="690"/>
      <c r="O56" s="690"/>
      <c r="P56" s="690"/>
      <c r="Q56" s="690"/>
      <c r="R56" s="690"/>
      <c r="S56" s="690"/>
      <c r="T56" s="690"/>
      <c r="U56" s="690"/>
      <c r="V56" s="690"/>
      <c r="W56" s="235"/>
      <c r="X56" s="235"/>
      <c r="Y56" s="235"/>
      <c r="Z56" s="235"/>
      <c r="AA56" s="235"/>
      <c r="AB56" s="235"/>
    </row>
    <row r="57" spans="1:32" ht="24.65" customHeight="1">
      <c r="A57" s="689" t="s">
        <v>236</v>
      </c>
      <c r="B57" s="689"/>
      <c r="C57" s="689"/>
      <c r="D57" s="689"/>
      <c r="E57" s="689"/>
      <c r="F57" s="689"/>
      <c r="G57" s="689"/>
      <c r="H57" s="689"/>
      <c r="I57" s="689"/>
      <c r="J57" s="689"/>
      <c r="K57" s="689"/>
      <c r="L57" s="689"/>
      <c r="M57" s="689"/>
      <c r="N57" s="689"/>
      <c r="O57" s="689"/>
      <c r="P57" s="689"/>
      <c r="Q57" s="689"/>
      <c r="R57" s="689"/>
      <c r="S57" s="689"/>
      <c r="T57" s="689"/>
      <c r="U57" s="689"/>
      <c r="V57" s="689"/>
      <c r="W57" s="235"/>
      <c r="X57" s="235"/>
      <c r="Y57" s="235"/>
      <c r="Z57" s="235"/>
      <c r="AA57" s="235"/>
      <c r="AB57" s="235"/>
    </row>
    <row r="58" spans="1:32" ht="14">
      <c r="A58" s="687" t="s">
        <v>178</v>
      </c>
      <c r="B58" s="687"/>
      <c r="C58" s="687"/>
      <c r="D58" s="687"/>
      <c r="E58" s="269"/>
      <c r="F58" s="533"/>
      <c r="G58" s="549"/>
      <c r="H58" s="533"/>
      <c r="I58" s="549"/>
      <c r="J58" s="222"/>
      <c r="K58" s="509"/>
      <c r="L58" s="222"/>
      <c r="M58" s="350"/>
      <c r="N58" s="272"/>
      <c r="O58" s="286"/>
      <c r="P58" s="276"/>
      <c r="Q58" s="272"/>
      <c r="R58" s="272"/>
      <c r="S58" s="269"/>
      <c r="T58" s="269"/>
      <c r="U58" s="269"/>
      <c r="V58" s="269"/>
      <c r="W58" s="264"/>
      <c r="X58" s="222"/>
      <c r="Y58" s="222"/>
      <c r="Z58" s="222"/>
      <c r="AA58" s="222"/>
      <c r="AB58" s="222"/>
    </row>
    <row r="59" spans="1:32" ht="13.5" customHeight="1">
      <c r="A59" s="265" t="s">
        <v>214</v>
      </c>
      <c r="B59" s="266"/>
      <c r="C59" s="266"/>
      <c r="D59" s="266"/>
      <c r="E59" s="266"/>
      <c r="F59" s="266"/>
      <c r="G59" s="266"/>
      <c r="H59" s="266"/>
      <c r="I59" s="266"/>
      <c r="J59" s="235"/>
      <c r="K59" s="235"/>
      <c r="L59" s="235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35"/>
      <c r="Y59" s="235"/>
      <c r="Z59" s="235"/>
      <c r="AA59" s="235"/>
      <c r="AB59" s="235"/>
    </row>
    <row r="60" spans="1:32" ht="14">
      <c r="A60" s="235" t="s">
        <v>211</v>
      </c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</row>
    <row r="61" spans="1:32" ht="13.5">
      <c r="A61" s="6"/>
      <c r="B61" s="6"/>
      <c r="C61" s="685"/>
      <c r="D61" s="686"/>
      <c r="E61" s="223"/>
      <c r="F61" s="532"/>
      <c r="G61" s="548"/>
      <c r="H61" s="532"/>
      <c r="I61" s="548"/>
      <c r="J61" s="243"/>
      <c r="K61" s="243"/>
      <c r="L61" s="24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</row>
    <row r="62" spans="1:32">
      <c r="A62" s="6"/>
      <c r="B62" s="6"/>
      <c r="C62" s="6"/>
      <c r="D62" s="32" t="s">
        <v>195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1:32">
      <c r="A63" s="6"/>
      <c r="B63" s="6"/>
      <c r="C63" s="6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32" s="12" customFormat="1" ht="13" thickBot="1">
      <c r="A64" s="20" t="str">
        <f>A4</f>
        <v>T4/25</v>
      </c>
      <c r="B64" s="16" t="str">
        <f>B4</f>
        <v>T3/25</v>
      </c>
      <c r="C64" s="16" t="str">
        <f>C4</f>
        <v>T4/24</v>
      </c>
      <c r="D64" s="98" t="s">
        <v>58</v>
      </c>
      <c r="E64" s="236" t="str">
        <f>E4</f>
        <v>2025</v>
      </c>
      <c r="F64" s="234" t="str">
        <f>F4</f>
        <v>T2/25</v>
      </c>
      <c r="G64" s="234" t="str">
        <f t="shared" ref="G64:AB64" si="3">G4</f>
        <v>T1/25</v>
      </c>
      <c r="H64" s="581" t="str">
        <f t="shared" si="3"/>
        <v>2024</v>
      </c>
      <c r="I64" s="234" t="str">
        <f t="shared" si="3"/>
        <v>T4/24</v>
      </c>
      <c r="J64" s="234" t="str">
        <f t="shared" si="3"/>
        <v>T3/24</v>
      </c>
      <c r="K64" s="234" t="str">
        <f t="shared" si="3"/>
        <v>T2/23</v>
      </c>
      <c r="L64" s="234" t="str">
        <f t="shared" si="3"/>
        <v>T1/24</v>
      </c>
      <c r="M64" s="581" t="str">
        <f t="shared" si="3"/>
        <v>2023</v>
      </c>
      <c r="N64" s="234" t="str">
        <f t="shared" si="3"/>
        <v>T4/23</v>
      </c>
      <c r="O64" s="234" t="str">
        <f t="shared" si="3"/>
        <v>T3/23</v>
      </c>
      <c r="P64" s="234" t="str">
        <f t="shared" si="3"/>
        <v>T2/23</v>
      </c>
      <c r="Q64" s="234" t="str">
        <f t="shared" si="3"/>
        <v>T1/23</v>
      </c>
      <c r="R64" s="581" t="str">
        <f t="shared" si="3"/>
        <v>2022</v>
      </c>
      <c r="S64" s="234" t="str">
        <f t="shared" si="3"/>
        <v>T4/22</v>
      </c>
      <c r="T64" s="234" t="str">
        <f t="shared" si="3"/>
        <v>T3/22</v>
      </c>
      <c r="U64" s="234" t="str">
        <f t="shared" si="3"/>
        <v>T2/22</v>
      </c>
      <c r="V64" s="234" t="str">
        <f t="shared" si="3"/>
        <v>T1/22</v>
      </c>
      <c r="W64" s="581" t="str">
        <f t="shared" si="3"/>
        <v>2021</v>
      </c>
      <c r="X64" s="234" t="str">
        <f t="shared" si="3"/>
        <v>T4/21</v>
      </c>
      <c r="Y64" s="234" t="str">
        <f t="shared" si="3"/>
        <v>T3/21</v>
      </c>
      <c r="Z64" s="234" t="str">
        <f t="shared" si="3"/>
        <v>T2/21</v>
      </c>
      <c r="AA64" s="234" t="str">
        <f t="shared" si="3"/>
        <v>T1/21</v>
      </c>
      <c r="AB64" s="581" t="str">
        <f t="shared" si="3"/>
        <v>2020</v>
      </c>
      <c r="AC64" s="3"/>
      <c r="AD64" s="3"/>
      <c r="AE64" s="3"/>
      <c r="AF64" s="3"/>
    </row>
    <row r="65" spans="1:172" ht="25.5" thickTop="1">
      <c r="A65" s="256">
        <v>385</v>
      </c>
      <c r="B65" s="255">
        <v>146.55000000000001</v>
      </c>
      <c r="C65" s="257">
        <v>-37</v>
      </c>
      <c r="D65" s="23" t="s">
        <v>151</v>
      </c>
      <c r="E65" s="256">
        <v>512</v>
      </c>
      <c r="F65" s="255">
        <v>28</v>
      </c>
      <c r="G65" s="255">
        <v>-47</v>
      </c>
      <c r="H65" s="602">
        <v>487</v>
      </c>
      <c r="I65" s="255">
        <v>-37</v>
      </c>
      <c r="J65" s="255">
        <v>81</v>
      </c>
      <c r="K65" s="255">
        <v>-20</v>
      </c>
      <c r="L65" s="255">
        <v>463</v>
      </c>
      <c r="M65" s="602">
        <v>2260</v>
      </c>
      <c r="N65" s="255">
        <v>546</v>
      </c>
      <c r="O65" s="255">
        <v>468</v>
      </c>
      <c r="P65" s="255">
        <v>495</v>
      </c>
      <c r="Q65" s="255">
        <v>751</v>
      </c>
      <c r="R65" s="602">
        <v>3069</v>
      </c>
      <c r="S65" s="255">
        <v>163</v>
      </c>
      <c r="T65" s="255">
        <v>1300</v>
      </c>
      <c r="U65" s="255">
        <v>851</v>
      </c>
      <c r="V65" s="255">
        <v>755</v>
      </c>
      <c r="W65" s="602">
        <v>912.77015068202388</v>
      </c>
      <c r="X65" s="255">
        <v>478.25183494390592</v>
      </c>
      <c r="Y65" s="255">
        <v>127.10599073923999</v>
      </c>
      <c r="Z65" s="255">
        <v>91.424352848877788</v>
      </c>
      <c r="AA65" s="255">
        <v>215.98797215000019</v>
      </c>
      <c r="AB65" s="602">
        <v>828</v>
      </c>
    </row>
    <row r="66" spans="1:172">
      <c r="A66" s="229">
        <v>344</v>
      </c>
      <c r="B66" s="214">
        <v>106</v>
      </c>
      <c r="C66" s="191">
        <v>-76</v>
      </c>
      <c r="D66" s="96" t="s">
        <v>95</v>
      </c>
      <c r="E66" s="229">
        <v>356</v>
      </c>
      <c r="F66" s="214">
        <v>-7</v>
      </c>
      <c r="G66" s="214">
        <v>-86</v>
      </c>
      <c r="H66" s="599">
        <v>352</v>
      </c>
      <c r="I66" s="214">
        <v>-76</v>
      </c>
      <c r="J66" s="214">
        <v>45</v>
      </c>
      <c r="K66" s="214">
        <v>-51</v>
      </c>
      <c r="L66" s="214">
        <v>433</v>
      </c>
      <c r="M66" s="599">
        <v>2145</v>
      </c>
      <c r="N66" s="214">
        <v>514</v>
      </c>
      <c r="O66" s="214">
        <v>437</v>
      </c>
      <c r="P66" s="214">
        <v>471</v>
      </c>
      <c r="Q66" s="214">
        <v>723</v>
      </c>
      <c r="R66" s="599">
        <v>2942</v>
      </c>
      <c r="S66" s="214">
        <v>132</v>
      </c>
      <c r="T66" s="214">
        <v>1267</v>
      </c>
      <c r="U66" s="214">
        <v>816</v>
      </c>
      <c r="V66" s="214">
        <v>727</v>
      </c>
      <c r="W66" s="599">
        <v>781</v>
      </c>
      <c r="X66" s="214">
        <v>444</v>
      </c>
      <c r="Y66" s="214">
        <v>95</v>
      </c>
      <c r="Z66" s="214">
        <v>61</v>
      </c>
      <c r="AA66" s="214">
        <v>181</v>
      </c>
      <c r="AB66" s="599">
        <v>718</v>
      </c>
    </row>
    <row r="67" spans="1:172">
      <c r="A67" s="229">
        <v>240</v>
      </c>
      <c r="B67" s="191">
        <v>30</v>
      </c>
      <c r="C67" s="214">
        <v>70</v>
      </c>
      <c r="D67" s="96" t="s">
        <v>8</v>
      </c>
      <c r="E67" s="295">
        <v>214</v>
      </c>
      <c r="F67" s="214">
        <v>-39</v>
      </c>
      <c r="G67" s="214">
        <v>-18</v>
      </c>
      <c r="H67" s="588">
        <v>12</v>
      </c>
      <c r="I67" s="76">
        <v>70</v>
      </c>
      <c r="J67" s="76">
        <v>23</v>
      </c>
      <c r="K67" s="76">
        <v>22</v>
      </c>
      <c r="L67" s="214">
        <v>-103</v>
      </c>
      <c r="M67" s="599">
        <v>-671</v>
      </c>
      <c r="N67" s="214">
        <v>-160</v>
      </c>
      <c r="O67" s="214">
        <v>-161</v>
      </c>
      <c r="P67" s="76">
        <v>21</v>
      </c>
      <c r="Q67" s="214">
        <v>-371</v>
      </c>
      <c r="R67" s="588">
        <v>1720</v>
      </c>
      <c r="S67" s="76">
        <v>1038</v>
      </c>
      <c r="T67" s="76">
        <v>1303</v>
      </c>
      <c r="U67" s="214">
        <v>-493</v>
      </c>
      <c r="V67" s="214">
        <v>-128</v>
      </c>
      <c r="W67" s="599">
        <v>-1034.3969031423198</v>
      </c>
      <c r="X67" s="214">
        <v>-231.78536513999984</v>
      </c>
      <c r="Y67" s="214">
        <v>-453.23977228000007</v>
      </c>
      <c r="Z67" s="214">
        <v>-301.40783882231995</v>
      </c>
      <c r="AA67" s="214">
        <v>-47.963926900000004</v>
      </c>
      <c r="AB67" s="599">
        <v>539</v>
      </c>
    </row>
    <row r="68" spans="1:172">
      <c r="A68" s="229">
        <v>584</v>
      </c>
      <c r="B68" s="214">
        <v>137</v>
      </c>
      <c r="C68" s="191">
        <v>-6</v>
      </c>
      <c r="D68" s="123" t="s">
        <v>96</v>
      </c>
      <c r="E68" s="87">
        <v>570</v>
      </c>
      <c r="F68" s="76">
        <v>-46</v>
      </c>
      <c r="G68" s="214">
        <v>-104</v>
      </c>
      <c r="H68" s="588">
        <v>364</v>
      </c>
      <c r="I68" s="214">
        <v>-6</v>
      </c>
      <c r="J68" s="76">
        <v>68</v>
      </c>
      <c r="K68" s="214">
        <v>-29</v>
      </c>
      <c r="L68" s="76">
        <v>330</v>
      </c>
      <c r="M68" s="588">
        <v>1474</v>
      </c>
      <c r="N68" s="76">
        <v>354</v>
      </c>
      <c r="O68" s="76">
        <v>276</v>
      </c>
      <c r="P68" s="76">
        <v>492</v>
      </c>
      <c r="Q68" s="76">
        <v>352</v>
      </c>
      <c r="R68" s="588">
        <v>4662</v>
      </c>
      <c r="S68" s="76">
        <v>1170</v>
      </c>
      <c r="T68" s="76">
        <v>2570</v>
      </c>
      <c r="U68" s="214">
        <v>323</v>
      </c>
      <c r="V68" s="214">
        <v>599</v>
      </c>
      <c r="W68" s="599">
        <v>-253.24</v>
      </c>
      <c r="X68" s="214">
        <v>212.02</v>
      </c>
      <c r="Y68" s="214">
        <v>-358.4</v>
      </c>
      <c r="Z68" s="214">
        <v>-239.98</v>
      </c>
      <c r="AA68" s="214">
        <v>133.12</v>
      </c>
      <c r="AB68" s="599">
        <v>1257</v>
      </c>
    </row>
    <row r="69" spans="1:172" ht="13" thickBot="1">
      <c r="A69" s="135">
        <v>58</v>
      </c>
      <c r="B69" s="109">
        <v>130</v>
      </c>
      <c r="C69" s="109">
        <v>105</v>
      </c>
      <c r="D69" s="136" t="s">
        <v>2</v>
      </c>
      <c r="E69" s="135">
        <v>309</v>
      </c>
      <c r="F69" s="109">
        <v>70</v>
      </c>
      <c r="G69" s="109">
        <v>50</v>
      </c>
      <c r="H69" s="596">
        <v>1034</v>
      </c>
      <c r="I69" s="109">
        <v>105</v>
      </c>
      <c r="J69" s="109">
        <v>812</v>
      </c>
      <c r="K69" s="109">
        <v>95</v>
      </c>
      <c r="L69" s="109">
        <v>22</v>
      </c>
      <c r="M69" s="596">
        <v>69</v>
      </c>
      <c r="N69" s="681">
        <v>-3</v>
      </c>
      <c r="O69" s="109">
        <v>12</v>
      </c>
      <c r="P69" s="109">
        <v>42</v>
      </c>
      <c r="Q69" s="109">
        <v>17</v>
      </c>
      <c r="R69" s="596">
        <v>97</v>
      </c>
      <c r="S69" s="109">
        <v>4</v>
      </c>
      <c r="T69" s="109">
        <v>1</v>
      </c>
      <c r="U69" s="109">
        <v>43</v>
      </c>
      <c r="V69" s="109">
        <v>49</v>
      </c>
      <c r="W69" s="596">
        <v>12.105144189999999</v>
      </c>
      <c r="X69" s="109">
        <v>1.5323219099999985</v>
      </c>
      <c r="Y69" s="109">
        <v>1.1779155200000009</v>
      </c>
      <c r="Z69" s="109">
        <v>8.0593222199999985</v>
      </c>
      <c r="AA69" s="109">
        <v>1.3355845400000002</v>
      </c>
      <c r="AB69" s="596">
        <v>9</v>
      </c>
    </row>
    <row r="70" spans="1:172" ht="13" thickTop="1">
      <c r="A70" s="6"/>
      <c r="B70" s="6"/>
      <c r="C70" s="141"/>
      <c r="D70" s="23"/>
      <c r="E70" s="6"/>
      <c r="F70" s="6"/>
      <c r="G70" s="6"/>
      <c r="H70" s="597"/>
      <c r="I70" s="6"/>
      <c r="J70" s="6"/>
      <c r="K70" s="6"/>
      <c r="L70" s="6"/>
      <c r="M70" s="597"/>
      <c r="N70" s="6"/>
      <c r="O70" s="6"/>
      <c r="P70" s="6"/>
      <c r="Q70" s="6"/>
      <c r="R70" s="597"/>
      <c r="S70" s="6"/>
      <c r="T70" s="6"/>
      <c r="U70" s="6"/>
      <c r="V70" s="6"/>
      <c r="W70" s="597"/>
      <c r="X70" s="6"/>
      <c r="Y70" s="6"/>
      <c r="Z70" s="6"/>
      <c r="AA70" s="6"/>
      <c r="AB70" s="597"/>
    </row>
    <row r="71" spans="1:172">
      <c r="A71" s="6"/>
      <c r="B71" s="6"/>
      <c r="C71" s="6"/>
      <c r="D71" s="30"/>
      <c r="E71" s="6"/>
      <c r="F71" s="6"/>
      <c r="G71" s="6"/>
      <c r="H71" s="597"/>
      <c r="I71" s="6"/>
      <c r="J71" s="6"/>
      <c r="K71" s="6"/>
      <c r="L71" s="6"/>
      <c r="M71" s="597"/>
      <c r="N71" s="6"/>
      <c r="O71" s="6"/>
      <c r="P71" s="6"/>
      <c r="Q71" s="6"/>
      <c r="R71" s="597"/>
      <c r="S71" s="6"/>
      <c r="T71" s="6"/>
      <c r="U71" s="6"/>
      <c r="V71" s="6"/>
      <c r="W71" s="597"/>
      <c r="X71" s="6"/>
      <c r="Y71" s="6"/>
      <c r="Z71" s="6"/>
      <c r="AA71" s="6"/>
      <c r="AB71" s="597"/>
    </row>
    <row r="72" spans="1:172" s="12" customFormat="1" ht="13" thickBot="1">
      <c r="A72" s="20" t="str">
        <f>A4</f>
        <v>T4/25</v>
      </c>
      <c r="B72" s="16" t="str">
        <f>B4</f>
        <v>T3/25</v>
      </c>
      <c r="C72" s="16" t="str">
        <f>C4</f>
        <v>T4/24</v>
      </c>
      <c r="D72" s="93" t="s">
        <v>14</v>
      </c>
      <c r="E72" s="236" t="str">
        <f>E4</f>
        <v>2025</v>
      </c>
      <c r="F72" s="234" t="str">
        <f>F4</f>
        <v>T2/25</v>
      </c>
      <c r="G72" s="234" t="str">
        <f t="shared" ref="G72:AB72" si="4">G4</f>
        <v>T1/25</v>
      </c>
      <c r="H72" s="581" t="str">
        <f t="shared" si="4"/>
        <v>2024</v>
      </c>
      <c r="I72" s="234" t="str">
        <f t="shared" si="4"/>
        <v>T4/24</v>
      </c>
      <c r="J72" s="234" t="str">
        <f t="shared" si="4"/>
        <v>T3/24</v>
      </c>
      <c r="K72" s="234" t="str">
        <f t="shared" si="4"/>
        <v>T2/23</v>
      </c>
      <c r="L72" s="234" t="str">
        <f t="shared" si="4"/>
        <v>T1/24</v>
      </c>
      <c r="M72" s="581" t="str">
        <f t="shared" si="4"/>
        <v>2023</v>
      </c>
      <c r="N72" s="234" t="str">
        <f t="shared" si="4"/>
        <v>T4/23</v>
      </c>
      <c r="O72" s="234" t="str">
        <f t="shared" si="4"/>
        <v>T3/23</v>
      </c>
      <c r="P72" s="234" t="str">
        <f t="shared" si="4"/>
        <v>T2/23</v>
      </c>
      <c r="Q72" s="234" t="str">
        <f t="shared" si="4"/>
        <v>T1/23</v>
      </c>
      <c r="R72" s="581" t="str">
        <f t="shared" si="4"/>
        <v>2022</v>
      </c>
      <c r="S72" s="234" t="str">
        <f t="shared" si="4"/>
        <v>T4/22</v>
      </c>
      <c r="T72" s="234" t="str">
        <f t="shared" si="4"/>
        <v>T3/22</v>
      </c>
      <c r="U72" s="234" t="str">
        <f t="shared" si="4"/>
        <v>T2/22</v>
      </c>
      <c r="V72" s="234" t="str">
        <f t="shared" si="4"/>
        <v>T1/22</v>
      </c>
      <c r="W72" s="581" t="str">
        <f t="shared" si="4"/>
        <v>2021</v>
      </c>
      <c r="X72" s="234" t="str">
        <f t="shared" si="4"/>
        <v>T4/21</v>
      </c>
      <c r="Y72" s="234" t="str">
        <f t="shared" si="4"/>
        <v>T3/21</v>
      </c>
      <c r="Z72" s="234" t="str">
        <f t="shared" si="4"/>
        <v>T2/21</v>
      </c>
      <c r="AA72" s="234" t="str">
        <f t="shared" si="4"/>
        <v>T1/21</v>
      </c>
      <c r="AB72" s="581" t="str">
        <f t="shared" si="4"/>
        <v>2020</v>
      </c>
      <c r="AC72" s="3"/>
      <c r="AD72" s="3"/>
      <c r="AE72" s="3"/>
      <c r="AF72" s="3"/>
    </row>
    <row r="73" spans="1:172" ht="13" thickTop="1">
      <c r="A73" s="137">
        <v>1308.9000000000001</v>
      </c>
      <c r="B73" s="102">
        <v>1080.0876033885297</v>
      </c>
      <c r="C73" s="105">
        <v>1177.4616888250125</v>
      </c>
      <c r="D73" s="104" t="s">
        <v>161</v>
      </c>
      <c r="E73" s="137">
        <v>4485.3999999999996</v>
      </c>
      <c r="F73" s="55">
        <v>885.61206824932538</v>
      </c>
      <c r="G73" s="55">
        <v>1210.8876449954962</v>
      </c>
      <c r="H73" s="603">
        <v>4005.6906548968004</v>
      </c>
      <c r="I73" s="55">
        <v>1177.4616888250125</v>
      </c>
      <c r="J73" s="55">
        <v>945.89277617850325</v>
      </c>
      <c r="K73" s="55">
        <v>717.26068002155603</v>
      </c>
      <c r="L73" s="55">
        <v>1165.0755098717286</v>
      </c>
      <c r="M73" s="603">
        <v>4436.2934344549813</v>
      </c>
      <c r="N73" s="55">
        <v>1191.0373427699469</v>
      </c>
      <c r="O73" s="55">
        <v>1113.2479694171143</v>
      </c>
      <c r="P73" s="55">
        <v>895.55730401833375</v>
      </c>
      <c r="Q73" s="55">
        <v>1236.4508182495863</v>
      </c>
      <c r="R73" s="603">
        <v>4305.0057570187837</v>
      </c>
      <c r="S73" s="55">
        <v>1188.0583451373732</v>
      </c>
      <c r="T73" s="55">
        <v>923.20064126661282</v>
      </c>
      <c r="U73" s="55">
        <v>1019.1310983987551</v>
      </c>
      <c r="V73" s="55">
        <v>1174.6156722160426</v>
      </c>
      <c r="W73" s="603">
        <v>4519.5991301224158</v>
      </c>
      <c r="X73" s="55">
        <v>1135.5518724353801</v>
      </c>
      <c r="Y73" s="55">
        <v>1022.0589540744595</v>
      </c>
      <c r="Z73" s="55">
        <v>1035.6039620409492</v>
      </c>
      <c r="AA73" s="55">
        <v>1326.3843415716269</v>
      </c>
      <c r="AB73" s="603">
        <v>5267</v>
      </c>
    </row>
    <row r="74" spans="1:172" s="8" customFormat="1">
      <c r="A74" s="99">
        <v>14</v>
      </c>
      <c r="B74" s="100">
        <v>11.68</v>
      </c>
      <c r="C74" s="221">
        <v>12.73</v>
      </c>
      <c r="D74" s="106" t="s">
        <v>72</v>
      </c>
      <c r="E74" s="99">
        <v>48.33</v>
      </c>
      <c r="F74" s="100">
        <v>9.5500000000000007</v>
      </c>
      <c r="G74" s="100">
        <v>13.1</v>
      </c>
      <c r="H74" s="592">
        <v>43.29</v>
      </c>
      <c r="I74" s="100">
        <v>12.73</v>
      </c>
      <c r="J74" s="100">
        <v>10.23</v>
      </c>
      <c r="K74" s="100">
        <v>7.75</v>
      </c>
      <c r="L74" s="100">
        <v>12.57</v>
      </c>
      <c r="M74" s="592">
        <v>46.78</v>
      </c>
      <c r="N74" s="100">
        <v>12.47</v>
      </c>
      <c r="O74" s="100">
        <v>11.67</v>
      </c>
      <c r="P74" s="100">
        <v>9.5</v>
      </c>
      <c r="Q74" s="100">
        <v>13.13</v>
      </c>
      <c r="R74" s="592">
        <v>46.09</v>
      </c>
      <c r="S74" s="100">
        <v>12.53</v>
      </c>
      <c r="T74" s="100">
        <v>9.84</v>
      </c>
      <c r="U74" s="100">
        <v>11.01</v>
      </c>
      <c r="V74" s="100">
        <v>12.72</v>
      </c>
      <c r="W74" s="592">
        <v>48.94</v>
      </c>
      <c r="X74" s="100">
        <v>12.3</v>
      </c>
      <c r="Y74" s="100">
        <v>11.07</v>
      </c>
      <c r="Z74" s="100">
        <v>11.21</v>
      </c>
      <c r="AA74" s="100">
        <v>14.36</v>
      </c>
      <c r="AB74" s="592">
        <v>57.03</v>
      </c>
      <c r="AC74" s="3"/>
      <c r="AD74" s="3"/>
      <c r="AE74" s="3"/>
      <c r="AF74" s="3"/>
    </row>
    <row r="75" spans="1:172">
      <c r="A75" s="99">
        <v>10.6</v>
      </c>
      <c r="B75" s="100">
        <v>8.94</v>
      </c>
      <c r="C75" s="221">
        <v>9.7899999999999991</v>
      </c>
      <c r="D75" s="106" t="s">
        <v>73</v>
      </c>
      <c r="E75" s="99">
        <v>37.880000000000003</v>
      </c>
      <c r="F75" s="100">
        <v>8.07</v>
      </c>
      <c r="G75" s="100">
        <v>10.26</v>
      </c>
      <c r="H75" s="592">
        <v>32.67</v>
      </c>
      <c r="I75" s="100">
        <v>9.7899999999999991</v>
      </c>
      <c r="J75" s="100">
        <v>7.17</v>
      </c>
      <c r="K75" s="100">
        <v>6.53</v>
      </c>
      <c r="L75" s="100">
        <v>9.17</v>
      </c>
      <c r="M75" s="592">
        <v>37.909999999999997</v>
      </c>
      <c r="N75" s="100">
        <v>8.8800000000000008</v>
      </c>
      <c r="O75" s="100">
        <v>8.6</v>
      </c>
      <c r="P75" s="100">
        <v>9.35</v>
      </c>
      <c r="Q75" s="100">
        <v>11.06</v>
      </c>
      <c r="R75" s="592">
        <v>35.82</v>
      </c>
      <c r="S75" s="100">
        <v>9.56</v>
      </c>
      <c r="T75" s="100">
        <v>6.92</v>
      </c>
      <c r="U75" s="100">
        <v>8.68</v>
      </c>
      <c r="V75" s="100">
        <v>10.66</v>
      </c>
      <c r="W75" s="592">
        <v>38.42</v>
      </c>
      <c r="X75" s="100">
        <v>9.0299999999999994</v>
      </c>
      <c r="Y75" s="100">
        <v>8.17</v>
      </c>
      <c r="Z75" s="100">
        <v>9.57</v>
      </c>
      <c r="AA75" s="100">
        <v>11.65</v>
      </c>
      <c r="AB75" s="592">
        <v>47.75</v>
      </c>
    </row>
    <row r="76" spans="1:172">
      <c r="A76" s="205">
        <v>3.2</v>
      </c>
      <c r="B76" s="206">
        <v>4.130487034371999</v>
      </c>
      <c r="C76" s="206">
        <v>3.3445343105890002</v>
      </c>
      <c r="D76" s="207" t="s">
        <v>89</v>
      </c>
      <c r="E76" s="205">
        <v>3.2</v>
      </c>
      <c r="F76" s="206">
        <v>2.6794542473540002</v>
      </c>
      <c r="G76" s="206">
        <v>0.79710576537199995</v>
      </c>
      <c r="H76" s="604">
        <v>3.3445343105890002</v>
      </c>
      <c r="I76" s="206">
        <v>3.3445343105890002</v>
      </c>
      <c r="J76" s="206">
        <v>4.8696851972459996</v>
      </c>
      <c r="K76" s="206">
        <v>3.2121</v>
      </c>
      <c r="L76" s="206">
        <v>3.5000000000000003E-2</v>
      </c>
      <c r="M76" s="604">
        <v>1.9588527441999999</v>
      </c>
      <c r="N76" s="206">
        <v>1.9588527441999999</v>
      </c>
      <c r="O76" s="206">
        <v>2.2497396342</v>
      </c>
      <c r="P76" s="206">
        <v>2.0766136041999999</v>
      </c>
      <c r="Q76" s="206">
        <v>0.77251360400000002</v>
      </c>
      <c r="R76" s="604">
        <v>3.6821937490000001</v>
      </c>
      <c r="S76" s="206">
        <v>3.6821937490000001</v>
      </c>
      <c r="T76" s="206">
        <v>3.5625999999999998</v>
      </c>
      <c r="U76" s="206">
        <v>1.5263</v>
      </c>
      <c r="V76" s="206">
        <v>0</v>
      </c>
      <c r="W76" s="604">
        <v>1.3151440000000001</v>
      </c>
      <c r="X76" s="206">
        <v>1.3151440000000001</v>
      </c>
      <c r="Y76" s="206">
        <v>2.0710439999999997</v>
      </c>
      <c r="Z76" s="206">
        <v>1.43754</v>
      </c>
      <c r="AA76" s="206">
        <v>0.37244399999999533</v>
      </c>
      <c r="AB76" s="604">
        <v>2</v>
      </c>
    </row>
    <row r="77" spans="1:172" s="8" customFormat="1">
      <c r="A77" s="99">
        <v>1.56</v>
      </c>
      <c r="B77" s="100">
        <v>1.27</v>
      </c>
      <c r="C77" s="221">
        <v>1.34</v>
      </c>
      <c r="D77" s="106" t="s">
        <v>183</v>
      </c>
      <c r="E77" s="99">
        <v>4.67</v>
      </c>
      <c r="F77" s="100">
        <v>0.61</v>
      </c>
      <c r="G77" s="100">
        <v>1.23</v>
      </c>
      <c r="H77" s="592">
        <v>4.92</v>
      </c>
      <c r="I77" s="100">
        <v>1.34</v>
      </c>
      <c r="J77" s="100">
        <v>1.46</v>
      </c>
      <c r="K77" s="100">
        <v>0.53</v>
      </c>
      <c r="L77" s="100">
        <v>1.6</v>
      </c>
      <c r="M77" s="592">
        <v>4.16</v>
      </c>
      <c r="N77" s="100">
        <v>1.71</v>
      </c>
      <c r="O77" s="100">
        <v>1.48</v>
      </c>
      <c r="P77" s="100">
        <v>0</v>
      </c>
      <c r="Q77" s="100">
        <v>0.97</v>
      </c>
      <c r="R77" s="592">
        <v>5.01</v>
      </c>
      <c r="S77" s="100">
        <v>1.48</v>
      </c>
      <c r="T77" s="100">
        <v>1.42</v>
      </c>
      <c r="U77" s="100">
        <v>1.1200000000000001</v>
      </c>
      <c r="V77" s="100">
        <v>0.99</v>
      </c>
      <c r="W77" s="592">
        <v>4.79</v>
      </c>
      <c r="X77" s="100">
        <v>1.55</v>
      </c>
      <c r="Y77" s="100">
        <v>1.37</v>
      </c>
      <c r="Z77" s="100">
        <v>0.69267858000000015</v>
      </c>
      <c r="AA77" s="100">
        <v>1.18</v>
      </c>
      <c r="AB77" s="592">
        <v>4.1484886200000002</v>
      </c>
      <c r="AC77" s="3"/>
      <c r="AD77" s="3"/>
      <c r="AE77" s="3"/>
      <c r="AF77" s="3"/>
    </row>
    <row r="78" spans="1:172">
      <c r="A78" s="229">
        <v>612</v>
      </c>
      <c r="B78" s="217">
        <v>471</v>
      </c>
      <c r="C78" s="76">
        <v>661</v>
      </c>
      <c r="D78" s="75" t="s">
        <v>74</v>
      </c>
      <c r="E78" s="229">
        <v>546</v>
      </c>
      <c r="F78" s="214">
        <v>433</v>
      </c>
      <c r="G78" s="214">
        <v>668</v>
      </c>
      <c r="H78" s="599">
        <v>514</v>
      </c>
      <c r="I78" s="214">
        <v>661</v>
      </c>
      <c r="J78" s="214">
        <v>633</v>
      </c>
      <c r="K78" s="214">
        <v>397</v>
      </c>
      <c r="L78" s="214">
        <v>366</v>
      </c>
      <c r="M78" s="599">
        <v>514</v>
      </c>
      <c r="N78" s="214">
        <v>479</v>
      </c>
      <c r="O78" s="214">
        <v>497.69</v>
      </c>
      <c r="P78" s="214">
        <v>445</v>
      </c>
      <c r="Q78" s="214">
        <v>634.65333333333297</v>
      </c>
      <c r="R78" s="599">
        <v>1303</v>
      </c>
      <c r="S78" s="214">
        <v>1110</v>
      </c>
      <c r="T78" s="214">
        <v>2023</v>
      </c>
      <c r="U78" s="214">
        <v>1000</v>
      </c>
      <c r="V78" s="214">
        <v>1080</v>
      </c>
      <c r="W78" s="599">
        <v>547</v>
      </c>
      <c r="X78" s="214">
        <v>1047</v>
      </c>
      <c r="Y78" s="214">
        <v>560</v>
      </c>
      <c r="Z78" s="214">
        <v>326</v>
      </c>
      <c r="AA78" s="214">
        <v>257</v>
      </c>
      <c r="AB78" s="599">
        <v>191</v>
      </c>
    </row>
    <row r="79" spans="1:172" ht="13" thickBot="1">
      <c r="A79" s="259">
        <v>672.4</v>
      </c>
      <c r="B79" s="107">
        <v>390.02333333333303</v>
      </c>
      <c r="C79" s="109">
        <v>784.72333333333302</v>
      </c>
      <c r="D79" s="108" t="s">
        <v>90</v>
      </c>
      <c r="E79" s="259">
        <v>515.4</v>
      </c>
      <c r="F79" s="361">
        <v>302.053333333333</v>
      </c>
      <c r="G79" s="361">
        <v>697.13333333333298</v>
      </c>
      <c r="H79" s="605">
        <v>520.73</v>
      </c>
      <c r="I79" s="361">
        <v>784.72333333333302</v>
      </c>
      <c r="J79" s="361">
        <v>589.97666666666703</v>
      </c>
      <c r="K79" s="361">
        <v>324.56333333333299</v>
      </c>
      <c r="L79" s="361">
        <v>383.65666666666698</v>
      </c>
      <c r="M79" s="605">
        <v>532.25833333333298</v>
      </c>
      <c r="N79" s="361">
        <v>555.993333333333</v>
      </c>
      <c r="O79" s="361">
        <v>477</v>
      </c>
      <c r="P79" s="361">
        <v>394.08666666666699</v>
      </c>
      <c r="Q79" s="361">
        <v>702.42</v>
      </c>
      <c r="R79" s="605">
        <v>1397.1908333333299</v>
      </c>
      <c r="S79" s="361">
        <v>1316.05666666667</v>
      </c>
      <c r="T79" s="361">
        <v>2098.19333333333</v>
      </c>
      <c r="U79" s="361">
        <v>980.79666666666697</v>
      </c>
      <c r="V79" s="361">
        <v>1193.7166666666701</v>
      </c>
      <c r="W79" s="605">
        <v>615.77916666666704</v>
      </c>
      <c r="X79" s="361">
        <v>1243.3233333333301</v>
      </c>
      <c r="Y79" s="361">
        <v>600.16333333333296</v>
      </c>
      <c r="Z79" s="361">
        <v>328.41333333333301</v>
      </c>
      <c r="AA79" s="361">
        <v>291.2166666666667</v>
      </c>
      <c r="AB79" s="605">
        <v>213</v>
      </c>
    </row>
    <row r="80" spans="1:172" ht="13.5" thickTop="1">
      <c r="A80" s="184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</row>
    <row r="81" spans="1:172" ht="13">
      <c r="A81" s="184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</row>
    <row r="82" spans="1:172" ht="13.5">
      <c r="A82" s="6"/>
      <c r="B82" s="6"/>
      <c r="C82" s="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</row>
    <row r="83" spans="1:17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17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172">
      <c r="A85" s="6"/>
      <c r="B85" s="6"/>
      <c r="C85" s="6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</row>
    <row r="86" spans="1:17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17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17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17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17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17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17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17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17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17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17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</sheetData>
  <mergeCells count="6">
    <mergeCell ref="C61:D61"/>
    <mergeCell ref="A58:D58"/>
    <mergeCell ref="A29:D29"/>
    <mergeCell ref="A57:V57"/>
    <mergeCell ref="A56:V56"/>
    <mergeCell ref="A32:W32"/>
  </mergeCells>
  <phoneticPr fontId="4" type="noConversion"/>
  <pageMargins left="0.75" right="0.75" top="0" bottom="0" header="0.5" footer="0.5"/>
  <pageSetup scale="10" orientation="portrait" r:id="rId1"/>
  <headerFooter alignWithMargins="0">
    <oddFooter>&amp;C_x000D_&amp;1#&amp;"Calibri"&amp;10&amp;K000000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3"/>
  <sheetViews>
    <sheetView showGridLines="0" zoomScaleNormal="100" workbookViewId="0">
      <selection activeCell="A3" sqref="A3"/>
    </sheetView>
  </sheetViews>
  <sheetFormatPr defaultColWidth="9.1796875" defaultRowHeight="12.5" outlineLevelCol="1"/>
  <cols>
    <col min="1" max="1" width="9.453125" style="2" bestFit="1" customWidth="1"/>
    <col min="2" max="2" width="9" style="2" customWidth="1"/>
    <col min="3" max="3" width="9.81640625" style="2" customWidth="1"/>
    <col min="4" max="4" width="66.81640625" style="2" customWidth="1"/>
    <col min="5" max="21" width="11.54296875" style="2" customWidth="1"/>
    <col min="22" max="28" width="11.54296875" style="2" customWidth="1" outlineLevel="1"/>
    <col min="29" max="16384" width="9.1796875" style="2"/>
  </cols>
  <sheetData>
    <row r="1" spans="1:28" ht="13">
      <c r="A1" s="288" t="s">
        <v>156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3">
      <c r="A2" s="6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1:28">
      <c r="A3" s="6"/>
      <c r="B3" s="6"/>
      <c r="C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>
      <c r="A4" s="6"/>
      <c r="B4" s="6"/>
      <c r="C4" s="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>
      <c r="A5" s="6"/>
      <c r="B5" s="6"/>
      <c r="C5" s="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>
      <c r="A6" s="6"/>
      <c r="B6" s="6"/>
      <c r="C6" s="6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13" thickBot="1">
      <c r="A7" s="251" t="str">
        <f>'Indicatori operationali'!A4</f>
        <v>T4/25</v>
      </c>
      <c r="B7" s="17" t="str">
        <f>'Indicatori operationali'!B4</f>
        <v>T3/25</v>
      </c>
      <c r="C7" s="17" t="str">
        <f>'Indicatori operationali'!C4</f>
        <v>T4/24</v>
      </c>
      <c r="D7" s="111" t="s">
        <v>59</v>
      </c>
      <c r="E7" s="251" t="str">
        <f>'Indicatori operationali'!E4</f>
        <v>2025</v>
      </c>
      <c r="F7" s="362" t="str">
        <f>'Indicatori operationali'!F4</f>
        <v>T2/25</v>
      </c>
      <c r="G7" s="362" t="str">
        <f>'Indicatori operationali'!G4</f>
        <v>T1/25</v>
      </c>
      <c r="H7" s="606" t="str">
        <f>'Indicatori operationali'!H4</f>
        <v>2024</v>
      </c>
      <c r="I7" s="362" t="str">
        <f>'Indicatori operationali'!I4</f>
        <v>T4/24</v>
      </c>
      <c r="J7" s="362" t="str">
        <f>'Indicatori operationali'!J4</f>
        <v>T3/24</v>
      </c>
      <c r="K7" s="362" t="str">
        <f>'Indicatori operationali'!K4</f>
        <v>T2/23</v>
      </c>
      <c r="L7" s="362" t="str">
        <f>'Indicatori operationali'!L4</f>
        <v>T1/24</v>
      </c>
      <c r="M7" s="606" t="str">
        <f>'Indicatori operationali'!M4</f>
        <v>2023</v>
      </c>
      <c r="N7" s="362" t="str">
        <f>'Indicatori operationali'!N4</f>
        <v>T4/23</v>
      </c>
      <c r="O7" s="362" t="str">
        <f>'Indicatori operationali'!O4</f>
        <v>T3/23</v>
      </c>
      <c r="P7" s="362" t="str">
        <f>'Indicatori operationali'!P4</f>
        <v>T2/23</v>
      </c>
      <c r="Q7" s="362" t="str">
        <f>'Indicatori operationali'!Q4</f>
        <v>T1/23</v>
      </c>
      <c r="R7" s="606" t="str">
        <f>'Indicatori operationali'!R4</f>
        <v>2022</v>
      </c>
      <c r="S7" s="362" t="str">
        <f>'Indicatori operationali'!S4</f>
        <v>T4/22</v>
      </c>
      <c r="T7" s="362" t="str">
        <f>'Indicatori operationali'!T4</f>
        <v>T3/22</v>
      </c>
      <c r="U7" s="362" t="str">
        <f>'Indicatori operationali'!U4</f>
        <v>T2/22</v>
      </c>
      <c r="V7" s="362" t="str">
        <f>'Indicatori operationali'!V4</f>
        <v>T1/22</v>
      </c>
      <c r="W7" s="606" t="str">
        <f>'Indicatori operationali'!W4</f>
        <v>2021</v>
      </c>
      <c r="X7" s="362" t="str">
        <f>'Indicatori operationali'!X4</f>
        <v>T4/21</v>
      </c>
      <c r="Y7" s="362" t="str">
        <f>'Indicatori operationali'!Y4</f>
        <v>T3/21</v>
      </c>
      <c r="Z7" s="362" t="str">
        <f>'Indicatori operationali'!Z4</f>
        <v>T2/21</v>
      </c>
      <c r="AA7" s="362" t="str">
        <f>'Indicatori operationali'!AA4</f>
        <v>T1/21</v>
      </c>
      <c r="AB7" s="606" t="str">
        <f>'Indicatori operationali'!AB4</f>
        <v>2020</v>
      </c>
    </row>
    <row r="8" spans="1:28" ht="13.5" thickTop="1" thickBot="1">
      <c r="A8" s="394">
        <v>9755.85</v>
      </c>
      <c r="B8" s="395">
        <v>9809.17</v>
      </c>
      <c r="C8" s="396">
        <v>9079.74</v>
      </c>
      <c r="D8" s="39" t="s">
        <v>15</v>
      </c>
      <c r="E8" s="394">
        <v>36591.870000000003</v>
      </c>
      <c r="F8" s="397">
        <v>8073.55</v>
      </c>
      <c r="G8" s="397">
        <v>8953.2999999999993</v>
      </c>
      <c r="H8" s="607">
        <v>35764.69</v>
      </c>
      <c r="I8" s="397">
        <v>9079.74</v>
      </c>
      <c r="J8" s="397">
        <v>9437.19</v>
      </c>
      <c r="K8" s="397">
        <v>8703.76</v>
      </c>
      <c r="L8" s="397">
        <v>8544</v>
      </c>
      <c r="M8" s="607">
        <v>38807.910000000003</v>
      </c>
      <c r="N8" s="397">
        <v>10282.129999999999</v>
      </c>
      <c r="O8" s="397">
        <v>10661.88</v>
      </c>
      <c r="P8" s="397">
        <v>8391.31</v>
      </c>
      <c r="Q8" s="397">
        <v>9472.59</v>
      </c>
      <c r="R8" s="607">
        <v>61344.44</v>
      </c>
      <c r="S8" s="397">
        <v>17096.48</v>
      </c>
      <c r="T8" s="397">
        <v>18667.310000000001</v>
      </c>
      <c r="U8" s="397">
        <v>13682.54</v>
      </c>
      <c r="V8" s="397">
        <v>11898.11</v>
      </c>
      <c r="W8" s="607">
        <v>26011.13</v>
      </c>
      <c r="X8" s="397">
        <v>8965.34</v>
      </c>
      <c r="Y8" s="397">
        <v>6920.27</v>
      </c>
      <c r="Z8" s="397">
        <v>5264.44</v>
      </c>
      <c r="AA8" s="397">
        <v>4861.08</v>
      </c>
      <c r="AB8" s="607">
        <v>19716.98</v>
      </c>
    </row>
    <row r="9" spans="1:28" ht="14" thickBot="1">
      <c r="A9" s="394">
        <v>37.58</v>
      </c>
      <c r="B9" s="395">
        <v>56</v>
      </c>
      <c r="C9" s="396">
        <v>43.24</v>
      </c>
      <c r="D9" s="247" t="s">
        <v>174</v>
      </c>
      <c r="E9" s="394">
        <v>678.2</v>
      </c>
      <c r="F9" s="397">
        <v>428.79</v>
      </c>
      <c r="G9" s="397">
        <v>155.83000000000001</v>
      </c>
      <c r="H9" s="607">
        <v>301.11</v>
      </c>
      <c r="I9" s="397">
        <v>43.24</v>
      </c>
      <c r="J9" s="397">
        <v>31</v>
      </c>
      <c r="K9" s="397">
        <v>43.69</v>
      </c>
      <c r="L9" s="397">
        <v>183.18</v>
      </c>
      <c r="M9" s="607">
        <v>628.98</v>
      </c>
      <c r="N9" s="397">
        <v>223.78</v>
      </c>
      <c r="O9" s="397">
        <v>150.96</v>
      </c>
      <c r="P9" s="397">
        <v>60.94</v>
      </c>
      <c r="Q9" s="397">
        <v>193.3</v>
      </c>
      <c r="R9" s="607">
        <v>1339.07</v>
      </c>
      <c r="S9" s="397">
        <v>723.04</v>
      </c>
      <c r="T9" s="397">
        <v>511.18</v>
      </c>
      <c r="U9" s="397">
        <v>84.45</v>
      </c>
      <c r="V9" s="397">
        <v>20.399999999999999</v>
      </c>
      <c r="W9" s="607">
        <v>185.47</v>
      </c>
      <c r="X9" s="397">
        <v>80.540000000000006</v>
      </c>
      <c r="Y9" s="397">
        <v>22.19</v>
      </c>
      <c r="Z9" s="397">
        <v>45.81</v>
      </c>
      <c r="AA9" s="397">
        <v>36.93</v>
      </c>
      <c r="AB9" s="607">
        <v>428.95</v>
      </c>
    </row>
    <row r="10" spans="1:28" ht="13" thickBot="1">
      <c r="A10" s="398">
        <v>-0.51</v>
      </c>
      <c r="B10" s="305">
        <v>-2.35</v>
      </c>
      <c r="C10" s="399">
        <v>4.84</v>
      </c>
      <c r="D10" s="40" t="s">
        <v>146</v>
      </c>
      <c r="E10" s="398">
        <v>-4.96</v>
      </c>
      <c r="F10" s="400">
        <v>-1.26</v>
      </c>
      <c r="G10" s="400">
        <v>-0.84</v>
      </c>
      <c r="H10" s="608">
        <v>10.36</v>
      </c>
      <c r="I10" s="400">
        <v>4.84</v>
      </c>
      <c r="J10" s="400">
        <v>0.76</v>
      </c>
      <c r="K10" s="400">
        <v>2.85</v>
      </c>
      <c r="L10" s="400">
        <v>1.91</v>
      </c>
      <c r="M10" s="608">
        <v>4.74</v>
      </c>
      <c r="N10" s="400">
        <v>-4.0599999999999996</v>
      </c>
      <c r="O10" s="400">
        <v>3.27</v>
      </c>
      <c r="P10" s="400">
        <v>2.73</v>
      </c>
      <c r="Q10" s="400">
        <v>2.8</v>
      </c>
      <c r="R10" s="608">
        <v>8.73</v>
      </c>
      <c r="S10" s="400">
        <v>4.0999999999999996</v>
      </c>
      <c r="T10" s="400">
        <v>0.28999999999999998</v>
      </c>
      <c r="U10" s="400">
        <v>1.98</v>
      </c>
      <c r="V10" s="400">
        <v>2.36</v>
      </c>
      <c r="W10" s="608">
        <v>5.23</v>
      </c>
      <c r="X10" s="400">
        <v>-1.56</v>
      </c>
      <c r="Y10" s="400">
        <v>1.94</v>
      </c>
      <c r="Z10" s="400">
        <v>1.96</v>
      </c>
      <c r="AA10" s="400">
        <v>2.89</v>
      </c>
      <c r="AB10" s="608">
        <v>4.47</v>
      </c>
    </row>
    <row r="11" spans="1:28" ht="14" thickBot="1">
      <c r="A11" s="401">
        <v>9792.92</v>
      </c>
      <c r="B11" s="402">
        <v>9862.82</v>
      </c>
      <c r="C11" s="403">
        <v>9127.82</v>
      </c>
      <c r="D11" s="248" t="s">
        <v>175</v>
      </c>
      <c r="E11" s="401">
        <v>37265.11</v>
      </c>
      <c r="F11" s="404">
        <v>8501.08</v>
      </c>
      <c r="G11" s="404">
        <v>9108.2900000000009</v>
      </c>
      <c r="H11" s="609">
        <v>36076.160000000003</v>
      </c>
      <c r="I11" s="404">
        <v>9127.82</v>
      </c>
      <c r="J11" s="404">
        <v>9468.9500000000007</v>
      </c>
      <c r="K11" s="404">
        <v>8750.2999999999993</v>
      </c>
      <c r="L11" s="404">
        <v>8729.09</v>
      </c>
      <c r="M11" s="609">
        <v>39441.629999999997</v>
      </c>
      <c r="N11" s="404">
        <v>10501.85</v>
      </c>
      <c r="O11" s="404">
        <v>10816.11</v>
      </c>
      <c r="P11" s="404">
        <v>8454.98</v>
      </c>
      <c r="Q11" s="404">
        <v>9668.69</v>
      </c>
      <c r="R11" s="609">
        <v>62692.24</v>
      </c>
      <c r="S11" s="404">
        <v>17823.62</v>
      </c>
      <c r="T11" s="404">
        <v>19178.78</v>
      </c>
      <c r="U11" s="404">
        <v>13768.97</v>
      </c>
      <c r="V11" s="404">
        <v>11920.87</v>
      </c>
      <c r="W11" s="609">
        <v>26201.83</v>
      </c>
      <c r="X11" s="404">
        <v>9044.32</v>
      </c>
      <c r="Y11" s="404">
        <v>6944.4</v>
      </c>
      <c r="Z11" s="404">
        <v>5312.21</v>
      </c>
      <c r="AA11" s="404">
        <v>4900.8999999999996</v>
      </c>
      <c r="AB11" s="609">
        <v>20150.400000000001</v>
      </c>
    </row>
    <row r="12" spans="1:28" ht="13" thickBot="1">
      <c r="A12" s="394">
        <v>-4784.8999999999996</v>
      </c>
      <c r="B12" s="395">
        <v>-5189.43</v>
      </c>
      <c r="C12" s="396">
        <v>-4383.2299999999996</v>
      </c>
      <c r="D12" s="39" t="s">
        <v>97</v>
      </c>
      <c r="E12" s="394">
        <v>-18221.830000000002</v>
      </c>
      <c r="F12" s="397">
        <v>-4170.53</v>
      </c>
      <c r="G12" s="397">
        <v>-4076.97</v>
      </c>
      <c r="H12" s="607">
        <v>-16958.84</v>
      </c>
      <c r="I12" s="397">
        <v>-4383.2299999999996</v>
      </c>
      <c r="J12" s="397">
        <v>-4595.2700000000004</v>
      </c>
      <c r="K12" s="397">
        <v>-4249.7700000000004</v>
      </c>
      <c r="L12" s="397">
        <v>-3730.57</v>
      </c>
      <c r="M12" s="607">
        <v>-18586.14</v>
      </c>
      <c r="N12" s="397">
        <v>-5029.41</v>
      </c>
      <c r="O12" s="397">
        <v>-4883.66</v>
      </c>
      <c r="P12" s="397">
        <v>-3922.9</v>
      </c>
      <c r="Q12" s="397">
        <v>-4750.17</v>
      </c>
      <c r="R12" s="607">
        <v>-30376.5</v>
      </c>
      <c r="S12" s="397">
        <v>-9131.77</v>
      </c>
      <c r="T12" s="397">
        <v>-9549.4</v>
      </c>
      <c r="U12" s="397">
        <v>-6145.96</v>
      </c>
      <c r="V12" s="397">
        <v>-5549.37</v>
      </c>
      <c r="W12" s="607">
        <v>-10572.06</v>
      </c>
      <c r="X12" s="397">
        <v>-3679.1</v>
      </c>
      <c r="Y12" s="397">
        <v>-3139.92</v>
      </c>
      <c r="Z12" s="397">
        <v>-2067.96</v>
      </c>
      <c r="AA12" s="397">
        <v>-1685.08</v>
      </c>
      <c r="AB12" s="607">
        <v>-8209.7000000000007</v>
      </c>
    </row>
    <row r="13" spans="1:28" ht="13" thickBot="1">
      <c r="A13" s="394">
        <v>-1183.6300000000001</v>
      </c>
      <c r="B13" s="395">
        <v>-1165.97</v>
      </c>
      <c r="C13" s="396">
        <v>-1404.21</v>
      </c>
      <c r="D13" s="39" t="s">
        <v>98</v>
      </c>
      <c r="E13" s="394">
        <v>-4966.37</v>
      </c>
      <c r="F13" s="397">
        <v>-1197.4100000000001</v>
      </c>
      <c r="G13" s="397">
        <v>-1419.36</v>
      </c>
      <c r="H13" s="607">
        <v>-5147.88</v>
      </c>
      <c r="I13" s="397">
        <v>-1404.21</v>
      </c>
      <c r="J13" s="397">
        <v>-1342.7</v>
      </c>
      <c r="K13" s="397">
        <v>-1070.3800000000001</v>
      </c>
      <c r="L13" s="397">
        <v>-1330.59</v>
      </c>
      <c r="M13" s="607">
        <v>-4583.68</v>
      </c>
      <c r="N13" s="397">
        <v>-1409.22</v>
      </c>
      <c r="O13" s="397">
        <v>-1243.1099999999999</v>
      </c>
      <c r="P13" s="397">
        <v>-835.63</v>
      </c>
      <c r="Q13" s="397">
        <v>-1095.72</v>
      </c>
      <c r="R13" s="607">
        <v>-6918.9</v>
      </c>
      <c r="S13" s="397">
        <v>-3014.65</v>
      </c>
      <c r="T13" s="397">
        <v>-1634.26</v>
      </c>
      <c r="U13" s="397">
        <v>-1162.8900000000001</v>
      </c>
      <c r="V13" s="397">
        <v>-1107.0999999999999</v>
      </c>
      <c r="W13" s="607">
        <v>-4100.78</v>
      </c>
      <c r="X13" s="397">
        <v>-1265.92</v>
      </c>
      <c r="Y13" s="397">
        <v>-965.08</v>
      </c>
      <c r="Z13" s="397">
        <v>-952.56</v>
      </c>
      <c r="AA13" s="397">
        <v>-917.22</v>
      </c>
      <c r="AB13" s="607">
        <v>-3488.97</v>
      </c>
    </row>
    <row r="14" spans="1:28" ht="13" thickBot="1">
      <c r="A14" s="394">
        <v>-296.39999999999998</v>
      </c>
      <c r="B14" s="395">
        <v>-251.99</v>
      </c>
      <c r="C14" s="396">
        <v>-431.52</v>
      </c>
      <c r="D14" s="39" t="s">
        <v>99</v>
      </c>
      <c r="E14" s="394">
        <v>-1408.21</v>
      </c>
      <c r="F14" s="397">
        <v>-289.64999999999998</v>
      </c>
      <c r="G14" s="397">
        <v>-570.16999999999996</v>
      </c>
      <c r="H14" s="607">
        <v>-1402.19</v>
      </c>
      <c r="I14" s="397">
        <v>-431.52</v>
      </c>
      <c r="J14" s="397">
        <v>-294.81</v>
      </c>
      <c r="K14" s="397">
        <v>-276.79000000000002</v>
      </c>
      <c r="L14" s="397">
        <v>-399.07</v>
      </c>
      <c r="M14" s="607">
        <v>-2478.33</v>
      </c>
      <c r="N14" s="397">
        <v>-374.39</v>
      </c>
      <c r="O14" s="397">
        <v>-620.49</v>
      </c>
      <c r="P14" s="397">
        <v>-614.25</v>
      </c>
      <c r="Q14" s="397">
        <v>-869.2</v>
      </c>
      <c r="R14" s="607">
        <v>-5435.21</v>
      </c>
      <c r="S14" s="397">
        <v>-948.84</v>
      </c>
      <c r="T14" s="397">
        <v>-1283.92</v>
      </c>
      <c r="U14" s="397">
        <v>-1414.79</v>
      </c>
      <c r="V14" s="397">
        <v>-1787.66</v>
      </c>
      <c r="W14" s="607">
        <v>-1988.06</v>
      </c>
      <c r="X14" s="397">
        <v>-1119.8</v>
      </c>
      <c r="Y14" s="397">
        <v>-380.68</v>
      </c>
      <c r="Z14" s="397">
        <v>-262.41000000000003</v>
      </c>
      <c r="AA14" s="397">
        <v>-225.17</v>
      </c>
      <c r="AB14" s="607">
        <v>-873.3</v>
      </c>
    </row>
    <row r="15" spans="1:28" ht="14" thickBot="1">
      <c r="A15" s="394">
        <v>-1562.78</v>
      </c>
      <c r="B15" s="395">
        <v>-1109.81</v>
      </c>
      <c r="C15" s="396">
        <v>-1556.11</v>
      </c>
      <c r="D15" s="247" t="s">
        <v>176</v>
      </c>
      <c r="E15" s="394">
        <v>-4286.1000000000004</v>
      </c>
      <c r="F15" s="397">
        <v>-770.45</v>
      </c>
      <c r="G15" s="397">
        <v>-843.06</v>
      </c>
      <c r="H15" s="607">
        <v>-4142.7</v>
      </c>
      <c r="I15" s="397">
        <v>-1556.11</v>
      </c>
      <c r="J15" s="397">
        <v>-838.83</v>
      </c>
      <c r="K15" s="397">
        <v>-861.69</v>
      </c>
      <c r="L15" s="397">
        <v>-886.07</v>
      </c>
      <c r="M15" s="607">
        <v>-3216.19</v>
      </c>
      <c r="N15" s="397">
        <v>-878.41</v>
      </c>
      <c r="O15" s="397">
        <v>-857.69</v>
      </c>
      <c r="P15" s="397">
        <v>-748.32</v>
      </c>
      <c r="Q15" s="397">
        <v>-731.77</v>
      </c>
      <c r="R15" s="607">
        <v>-5064.3599999999997</v>
      </c>
      <c r="S15" s="397">
        <v>-2681.98</v>
      </c>
      <c r="T15" s="397">
        <v>-779.24</v>
      </c>
      <c r="U15" s="397">
        <v>-864.77</v>
      </c>
      <c r="V15" s="397">
        <v>-738.37</v>
      </c>
      <c r="W15" s="607">
        <v>-3399.41</v>
      </c>
      <c r="X15" s="397">
        <v>-858.49</v>
      </c>
      <c r="Y15" s="397">
        <v>-883.74</v>
      </c>
      <c r="Z15" s="397">
        <v>-837.35</v>
      </c>
      <c r="AA15" s="397">
        <v>-819.83</v>
      </c>
      <c r="AB15" s="607">
        <v>-2996.06</v>
      </c>
    </row>
    <row r="16" spans="1:28" ht="13" thickBot="1">
      <c r="A16" s="394">
        <v>-827.58</v>
      </c>
      <c r="B16" s="395">
        <v>-847.51</v>
      </c>
      <c r="C16" s="396">
        <v>-831.91</v>
      </c>
      <c r="D16" s="39" t="s">
        <v>100</v>
      </c>
      <c r="E16" s="394">
        <v>-3301.47</v>
      </c>
      <c r="F16" s="397">
        <v>-833.51</v>
      </c>
      <c r="G16" s="397">
        <v>-792.87</v>
      </c>
      <c r="H16" s="607">
        <v>-3027.86</v>
      </c>
      <c r="I16" s="397">
        <v>-831.91</v>
      </c>
      <c r="J16" s="397">
        <v>-764.17</v>
      </c>
      <c r="K16" s="397">
        <v>-780.26</v>
      </c>
      <c r="L16" s="397">
        <v>-651.52</v>
      </c>
      <c r="M16" s="607">
        <v>-2695.53</v>
      </c>
      <c r="N16" s="397">
        <v>-743.81</v>
      </c>
      <c r="O16" s="397">
        <v>-734.59</v>
      </c>
      <c r="P16" s="397">
        <v>-695.84</v>
      </c>
      <c r="Q16" s="397">
        <v>-521.29</v>
      </c>
      <c r="R16" s="607">
        <v>-2424.73</v>
      </c>
      <c r="S16" s="397">
        <v>-735.08</v>
      </c>
      <c r="T16" s="397">
        <v>-647.52</v>
      </c>
      <c r="U16" s="397">
        <v>-558.15</v>
      </c>
      <c r="V16" s="397">
        <v>-483.98</v>
      </c>
      <c r="W16" s="607">
        <v>-1976.73</v>
      </c>
      <c r="X16" s="397">
        <v>-522.87</v>
      </c>
      <c r="Y16" s="397">
        <v>-503.55</v>
      </c>
      <c r="Z16" s="397">
        <v>-469.91</v>
      </c>
      <c r="AA16" s="397">
        <v>-480.4</v>
      </c>
      <c r="AB16" s="607">
        <v>-1952.35</v>
      </c>
    </row>
    <row r="17" spans="1:28" ht="13" thickBot="1">
      <c r="A17" s="394">
        <v>-23.44</v>
      </c>
      <c r="B17" s="395">
        <v>-11.36</v>
      </c>
      <c r="C17" s="396">
        <v>-36.64</v>
      </c>
      <c r="D17" s="39" t="s">
        <v>16</v>
      </c>
      <c r="E17" s="394">
        <v>-61.92</v>
      </c>
      <c r="F17" s="397">
        <v>-15.81</v>
      </c>
      <c r="G17" s="397">
        <v>-11.31</v>
      </c>
      <c r="H17" s="607">
        <v>-127.19</v>
      </c>
      <c r="I17" s="397">
        <v>-36.64</v>
      </c>
      <c r="J17" s="397">
        <v>-11.88</v>
      </c>
      <c r="K17" s="397">
        <v>-57.95</v>
      </c>
      <c r="L17" s="397">
        <v>-20.72</v>
      </c>
      <c r="M17" s="607">
        <v>-111.88</v>
      </c>
      <c r="N17" s="397">
        <v>-55.62</v>
      </c>
      <c r="O17" s="397">
        <v>-21.7</v>
      </c>
      <c r="P17" s="397">
        <v>-17.920000000000002</v>
      </c>
      <c r="Q17" s="397">
        <v>-16.64</v>
      </c>
      <c r="R17" s="607">
        <v>-134.41</v>
      </c>
      <c r="S17" s="397">
        <v>-50.89</v>
      </c>
      <c r="T17" s="397">
        <v>-33.29</v>
      </c>
      <c r="U17" s="397">
        <v>-14.63</v>
      </c>
      <c r="V17" s="397">
        <v>-35.6</v>
      </c>
      <c r="W17" s="607">
        <v>-203.36</v>
      </c>
      <c r="X17" s="397">
        <v>-98.17</v>
      </c>
      <c r="Y17" s="397">
        <v>-59.19</v>
      </c>
      <c r="Z17" s="397">
        <v>-28.43</v>
      </c>
      <c r="AA17" s="397">
        <v>-17.57</v>
      </c>
      <c r="AB17" s="607">
        <v>-814.47</v>
      </c>
    </row>
    <row r="18" spans="1:28" ht="13" thickBot="1">
      <c r="A18" s="405">
        <v>-1700.8</v>
      </c>
      <c r="B18" s="406">
        <v>-140.53</v>
      </c>
      <c r="C18" s="407">
        <v>-165.58</v>
      </c>
      <c r="D18" s="42" t="s">
        <v>17</v>
      </c>
      <c r="E18" s="405">
        <v>-2263.36</v>
      </c>
      <c r="F18" s="408">
        <v>-269.64999999999998</v>
      </c>
      <c r="G18" s="408">
        <v>-152.38</v>
      </c>
      <c r="H18" s="610">
        <v>-414.47</v>
      </c>
      <c r="I18" s="408">
        <v>-165.58</v>
      </c>
      <c r="J18" s="408">
        <v>-104.54</v>
      </c>
      <c r="K18" s="408">
        <v>-33.11</v>
      </c>
      <c r="L18" s="408">
        <v>-111.24</v>
      </c>
      <c r="M18" s="610">
        <v>-215.99</v>
      </c>
      <c r="N18" s="408">
        <v>-50.29</v>
      </c>
      <c r="O18" s="408">
        <v>-37.770000000000003</v>
      </c>
      <c r="P18" s="408">
        <v>-60.86</v>
      </c>
      <c r="Q18" s="408">
        <v>-67.069999999999993</v>
      </c>
      <c r="R18" s="610">
        <v>-299.38</v>
      </c>
      <c r="S18" s="408">
        <v>-141.68</v>
      </c>
      <c r="T18" s="408">
        <v>-48.63</v>
      </c>
      <c r="U18" s="408">
        <v>-75.709999999999994</v>
      </c>
      <c r="V18" s="408">
        <v>-33.36</v>
      </c>
      <c r="W18" s="610">
        <v>-252.58</v>
      </c>
      <c r="X18" s="408">
        <v>-6.82</v>
      </c>
      <c r="Y18" s="408">
        <v>-34.01</v>
      </c>
      <c r="Z18" s="408">
        <v>-162.86000000000001</v>
      </c>
      <c r="AA18" s="408">
        <v>-48.89</v>
      </c>
      <c r="AB18" s="610">
        <v>-348.46</v>
      </c>
    </row>
    <row r="19" spans="1:28" ht="13.5" thickTop="1" thickBot="1">
      <c r="A19" s="409">
        <v>-586.61</v>
      </c>
      <c r="B19" s="410">
        <v>1146.22</v>
      </c>
      <c r="C19" s="411">
        <v>318.62</v>
      </c>
      <c r="D19" s="43" t="s">
        <v>96</v>
      </c>
      <c r="E19" s="409">
        <v>2755.85</v>
      </c>
      <c r="F19" s="412">
        <v>954.07</v>
      </c>
      <c r="G19" s="412">
        <v>1242.17</v>
      </c>
      <c r="H19" s="611">
        <v>4855.03</v>
      </c>
      <c r="I19" s="412">
        <v>318.62</v>
      </c>
      <c r="J19" s="412">
        <v>1516.75</v>
      </c>
      <c r="K19" s="412">
        <v>1420.35</v>
      </c>
      <c r="L19" s="412">
        <v>1599.31</v>
      </c>
      <c r="M19" s="611">
        <v>7553.89</v>
      </c>
      <c r="N19" s="412">
        <v>1960.7</v>
      </c>
      <c r="O19" s="412">
        <v>2417.1</v>
      </c>
      <c r="P19" s="412">
        <v>1559.26</v>
      </c>
      <c r="Q19" s="412">
        <v>1616.83</v>
      </c>
      <c r="R19" s="611">
        <v>12038.75</v>
      </c>
      <c r="S19" s="412">
        <v>1118.73</v>
      </c>
      <c r="T19" s="412">
        <v>5202.5200000000004</v>
      </c>
      <c r="U19" s="412">
        <v>3532.07</v>
      </c>
      <c r="V19" s="412">
        <v>2185.4299999999998</v>
      </c>
      <c r="W19" s="611">
        <v>3708.85</v>
      </c>
      <c r="X19" s="412">
        <v>1493.15</v>
      </c>
      <c r="Y19" s="412">
        <v>978.23</v>
      </c>
      <c r="Z19" s="412">
        <v>530.73</v>
      </c>
      <c r="AA19" s="412">
        <v>706.74</v>
      </c>
      <c r="AB19" s="611">
        <v>1467.09</v>
      </c>
    </row>
    <row r="20" spans="1:28" ht="13" thickBot="1">
      <c r="A20" s="394">
        <v>257.35000000000002</v>
      </c>
      <c r="B20" s="395">
        <v>612.57000000000005</v>
      </c>
      <c r="C20" s="396">
        <v>181.15</v>
      </c>
      <c r="D20" s="39" t="s">
        <v>64</v>
      </c>
      <c r="E20" s="394">
        <v>1420.57</v>
      </c>
      <c r="F20" s="397">
        <v>355.4</v>
      </c>
      <c r="G20" s="397">
        <v>195.25</v>
      </c>
      <c r="H20" s="607">
        <v>835.71</v>
      </c>
      <c r="I20" s="397">
        <v>181.15</v>
      </c>
      <c r="J20" s="397">
        <v>190.26</v>
      </c>
      <c r="K20" s="397">
        <v>231.01</v>
      </c>
      <c r="L20" s="397">
        <v>233.29</v>
      </c>
      <c r="M20" s="607">
        <v>1012.95</v>
      </c>
      <c r="N20" s="397">
        <v>233.55</v>
      </c>
      <c r="O20" s="397">
        <v>158.21</v>
      </c>
      <c r="P20" s="397">
        <v>292.76</v>
      </c>
      <c r="Q20" s="397">
        <v>328.43</v>
      </c>
      <c r="R20" s="607">
        <v>776.09</v>
      </c>
      <c r="S20" s="397">
        <v>275.27</v>
      </c>
      <c r="T20" s="397">
        <v>270.89</v>
      </c>
      <c r="U20" s="397">
        <v>151.9</v>
      </c>
      <c r="V20" s="397">
        <v>78.03</v>
      </c>
      <c r="W20" s="607">
        <v>160.69</v>
      </c>
      <c r="X20" s="397">
        <v>49.6</v>
      </c>
      <c r="Y20" s="397">
        <v>41.27</v>
      </c>
      <c r="Z20" s="397">
        <v>34.479999999999997</v>
      </c>
      <c r="AA20" s="397">
        <v>35.340000000000003</v>
      </c>
      <c r="AB20" s="607">
        <v>337.33</v>
      </c>
    </row>
    <row r="21" spans="1:28" ht="13" thickBot="1">
      <c r="A21" s="394">
        <v>-163.12</v>
      </c>
      <c r="B21" s="395">
        <v>-139.81</v>
      </c>
      <c r="C21" s="396">
        <v>-208.59</v>
      </c>
      <c r="D21" s="39" t="s">
        <v>101</v>
      </c>
      <c r="E21" s="394">
        <v>-627.21</v>
      </c>
      <c r="F21" s="397">
        <v>-151.69</v>
      </c>
      <c r="G21" s="397">
        <v>-172.59</v>
      </c>
      <c r="H21" s="607">
        <v>-695.98</v>
      </c>
      <c r="I21" s="397">
        <v>-208.59</v>
      </c>
      <c r="J21" s="397">
        <v>-149.56</v>
      </c>
      <c r="K21" s="397">
        <v>-185.29</v>
      </c>
      <c r="L21" s="397">
        <v>-152.54</v>
      </c>
      <c r="M21" s="607">
        <v>-722.22</v>
      </c>
      <c r="N21" s="397">
        <v>-177.21</v>
      </c>
      <c r="O21" s="397">
        <v>-234.95</v>
      </c>
      <c r="P21" s="397">
        <v>-146.52000000000001</v>
      </c>
      <c r="Q21" s="397">
        <v>-163.54</v>
      </c>
      <c r="R21" s="607">
        <v>-725.86</v>
      </c>
      <c r="S21" s="397">
        <v>-158.97999999999999</v>
      </c>
      <c r="T21" s="397">
        <v>-171.95</v>
      </c>
      <c r="U21" s="397">
        <v>-240.53</v>
      </c>
      <c r="V21" s="397">
        <v>-154.4</v>
      </c>
      <c r="W21" s="607">
        <v>-464.74</v>
      </c>
      <c r="X21" s="397">
        <v>-137.30000000000001</v>
      </c>
      <c r="Y21" s="397">
        <v>-187.5</v>
      </c>
      <c r="Z21" s="397">
        <v>-61.97</v>
      </c>
      <c r="AA21" s="397">
        <v>-77.97</v>
      </c>
      <c r="AB21" s="607">
        <v>-295.44</v>
      </c>
    </row>
    <row r="22" spans="1:28" ht="13" thickBot="1">
      <c r="A22" s="398">
        <v>-5.05</v>
      </c>
      <c r="B22" s="305">
        <v>-6.86</v>
      </c>
      <c r="C22" s="399">
        <v>-3.28</v>
      </c>
      <c r="D22" s="40" t="s">
        <v>18</v>
      </c>
      <c r="E22" s="398">
        <v>16.579999999999998</v>
      </c>
      <c r="F22" s="400">
        <v>21.5</v>
      </c>
      <c r="G22" s="400">
        <v>6.99</v>
      </c>
      <c r="H22" s="608">
        <v>-27.19</v>
      </c>
      <c r="I22" s="400">
        <v>-3.28</v>
      </c>
      <c r="J22" s="400">
        <v>-10.23</v>
      </c>
      <c r="K22" s="400">
        <v>-10.76</v>
      </c>
      <c r="L22" s="400">
        <v>-2.92</v>
      </c>
      <c r="M22" s="608">
        <v>-27.54</v>
      </c>
      <c r="N22" s="400">
        <v>-12.63</v>
      </c>
      <c r="O22" s="400">
        <v>-2.71</v>
      </c>
      <c r="P22" s="400">
        <v>-1.71</v>
      </c>
      <c r="Q22" s="400">
        <v>-10.49</v>
      </c>
      <c r="R22" s="608">
        <v>-33.130000000000003</v>
      </c>
      <c r="S22" s="400">
        <v>-26.08</v>
      </c>
      <c r="T22" s="400">
        <v>0.85</v>
      </c>
      <c r="U22" s="400">
        <v>-2.38</v>
      </c>
      <c r="V22" s="400">
        <v>-5.52</v>
      </c>
      <c r="W22" s="608">
        <v>-6.7</v>
      </c>
      <c r="X22" s="400">
        <v>0.6</v>
      </c>
      <c r="Y22" s="400">
        <v>-5.42</v>
      </c>
      <c r="Z22" s="400">
        <v>-10.02</v>
      </c>
      <c r="AA22" s="400">
        <v>8.14</v>
      </c>
      <c r="AB22" s="608">
        <v>-30.28</v>
      </c>
    </row>
    <row r="23" spans="1:28" ht="13" thickBot="1">
      <c r="A23" s="401">
        <v>89.18</v>
      </c>
      <c r="B23" s="402">
        <v>465.9</v>
      </c>
      <c r="C23" s="403">
        <v>-30.72</v>
      </c>
      <c r="D23" s="41" t="s">
        <v>19</v>
      </c>
      <c r="E23" s="401">
        <v>809.94</v>
      </c>
      <c r="F23" s="404">
        <v>225.21</v>
      </c>
      <c r="G23" s="404">
        <v>29.65</v>
      </c>
      <c r="H23" s="609">
        <v>112.54</v>
      </c>
      <c r="I23" s="404">
        <v>-30.72</v>
      </c>
      <c r="J23" s="404">
        <v>30.47</v>
      </c>
      <c r="K23" s="404">
        <v>34.96</v>
      </c>
      <c r="L23" s="404">
        <v>77.83</v>
      </c>
      <c r="M23" s="609">
        <v>263.19</v>
      </c>
      <c r="N23" s="404">
        <v>43.71</v>
      </c>
      <c r="O23" s="404">
        <v>-79.45</v>
      </c>
      <c r="P23" s="404">
        <v>144.53</v>
      </c>
      <c r="Q23" s="404">
        <v>154.4</v>
      </c>
      <c r="R23" s="609">
        <v>17.100000000000001</v>
      </c>
      <c r="S23" s="404">
        <v>90.21</v>
      </c>
      <c r="T23" s="404">
        <v>99.79</v>
      </c>
      <c r="U23" s="404">
        <v>-91.01</v>
      </c>
      <c r="V23" s="404">
        <v>-81.89</v>
      </c>
      <c r="W23" s="609">
        <v>-310.75</v>
      </c>
      <c r="X23" s="404">
        <v>-87.1</v>
      </c>
      <c r="Y23" s="404">
        <v>-151.65</v>
      </c>
      <c r="Z23" s="404">
        <v>-37.51</v>
      </c>
      <c r="AA23" s="404">
        <v>-34.49</v>
      </c>
      <c r="AB23" s="609">
        <v>11.61</v>
      </c>
    </row>
    <row r="24" spans="1:28" ht="13" thickBot="1">
      <c r="A24" s="394">
        <v>-497.43</v>
      </c>
      <c r="B24" s="395">
        <v>1612.12</v>
      </c>
      <c r="C24" s="396">
        <v>287.89999999999998</v>
      </c>
      <c r="D24" s="39" t="s">
        <v>220</v>
      </c>
      <c r="E24" s="394">
        <v>3565.79</v>
      </c>
      <c r="F24" s="397">
        <v>1179.28</v>
      </c>
      <c r="G24" s="397">
        <v>1271.82</v>
      </c>
      <c r="H24" s="607">
        <v>4967.57</v>
      </c>
      <c r="I24" s="397">
        <v>287.89999999999998</v>
      </c>
      <c r="J24" s="397">
        <v>1547.22</v>
      </c>
      <c r="K24" s="397">
        <v>1455.31</v>
      </c>
      <c r="L24" s="397">
        <v>1677.14</v>
      </c>
      <c r="M24" s="607">
        <v>7817.08</v>
      </c>
      <c r="N24" s="397">
        <v>2004.41</v>
      </c>
      <c r="O24" s="397">
        <v>2337.65</v>
      </c>
      <c r="P24" s="397">
        <v>1703.79</v>
      </c>
      <c r="Q24" s="397">
        <v>1771.23</v>
      </c>
      <c r="R24" s="607">
        <v>12055.85</v>
      </c>
      <c r="S24" s="397">
        <v>1208.94</v>
      </c>
      <c r="T24" s="397">
        <v>5302.31</v>
      </c>
      <c r="U24" s="397">
        <v>3441.06</v>
      </c>
      <c r="V24" s="397">
        <v>2103.54</v>
      </c>
      <c r="W24" s="607">
        <v>3398.1</v>
      </c>
      <c r="X24" s="397">
        <v>1406.05</v>
      </c>
      <c r="Y24" s="397">
        <v>826.58</v>
      </c>
      <c r="Z24" s="397">
        <v>493.22</v>
      </c>
      <c r="AA24" s="397">
        <v>672.25</v>
      </c>
      <c r="AB24" s="607">
        <v>1478.7</v>
      </c>
    </row>
    <row r="25" spans="1:28" ht="13" thickBot="1">
      <c r="A25" s="398">
        <v>0</v>
      </c>
      <c r="B25" s="305">
        <v>0</v>
      </c>
      <c r="C25" s="399" t="s">
        <v>309</v>
      </c>
      <c r="D25" s="40" t="s">
        <v>224</v>
      </c>
      <c r="E25" s="398">
        <v>0</v>
      </c>
      <c r="F25" s="400">
        <v>0</v>
      </c>
      <c r="G25" s="400">
        <v>0</v>
      </c>
      <c r="H25" s="608" t="s">
        <v>309</v>
      </c>
      <c r="I25" s="400" t="s">
        <v>309</v>
      </c>
      <c r="J25" s="400" t="s">
        <v>309</v>
      </c>
      <c r="K25" s="400" t="s">
        <v>309</v>
      </c>
      <c r="L25" s="400" t="s">
        <v>309</v>
      </c>
      <c r="M25" s="608">
        <v>-2729.24</v>
      </c>
      <c r="N25" s="400">
        <v>-374.7</v>
      </c>
      <c r="O25" s="400">
        <v>-371.92</v>
      </c>
      <c r="P25" s="400">
        <v>-1982.62</v>
      </c>
      <c r="Q25" s="400">
        <v>0</v>
      </c>
      <c r="R25" s="608">
        <v>0</v>
      </c>
      <c r="S25" s="400">
        <v>0</v>
      </c>
      <c r="T25" s="400">
        <v>0</v>
      </c>
      <c r="U25" s="400">
        <v>0</v>
      </c>
      <c r="V25" s="400">
        <v>0</v>
      </c>
      <c r="W25" s="608">
        <v>0</v>
      </c>
      <c r="X25" s="400">
        <v>0</v>
      </c>
      <c r="Y25" s="400">
        <v>0</v>
      </c>
      <c r="Z25" s="400">
        <v>0</v>
      </c>
      <c r="AA25" s="400">
        <v>0</v>
      </c>
      <c r="AB25" s="608">
        <v>0</v>
      </c>
    </row>
    <row r="26" spans="1:28" ht="13" thickBot="1">
      <c r="A26" s="401">
        <v>-497.43</v>
      </c>
      <c r="B26" s="402">
        <v>1612.12</v>
      </c>
      <c r="C26" s="403">
        <v>287.89999999999998</v>
      </c>
      <c r="D26" s="41" t="s">
        <v>225</v>
      </c>
      <c r="E26" s="401">
        <v>3565.79</v>
      </c>
      <c r="F26" s="404">
        <v>1179.28</v>
      </c>
      <c r="G26" s="404">
        <v>1271.82</v>
      </c>
      <c r="H26" s="609">
        <v>4967.57</v>
      </c>
      <c r="I26" s="404">
        <v>287.89999999999998</v>
      </c>
      <c r="J26" s="404">
        <v>1547.22</v>
      </c>
      <c r="K26" s="404">
        <v>1455.31</v>
      </c>
      <c r="L26" s="404">
        <v>1677.14</v>
      </c>
      <c r="M26" s="609">
        <v>5087.84</v>
      </c>
      <c r="N26" s="404">
        <v>1629.71</v>
      </c>
      <c r="O26" s="404">
        <v>1965.73</v>
      </c>
      <c r="P26" s="404">
        <v>-278.83</v>
      </c>
      <c r="Q26" s="404">
        <v>1771.23</v>
      </c>
      <c r="R26" s="609">
        <v>12055.85</v>
      </c>
      <c r="S26" s="404">
        <v>1208.94</v>
      </c>
      <c r="T26" s="404">
        <v>5302.31</v>
      </c>
      <c r="U26" s="404">
        <v>3441.06</v>
      </c>
      <c r="V26" s="404">
        <v>2103.54</v>
      </c>
      <c r="W26" s="609">
        <v>3398.1</v>
      </c>
      <c r="X26" s="404">
        <v>1406.05</v>
      </c>
      <c r="Y26" s="404">
        <v>826.58</v>
      </c>
      <c r="Z26" s="404">
        <v>493.22</v>
      </c>
      <c r="AA26" s="404">
        <v>672.25</v>
      </c>
      <c r="AB26" s="609">
        <v>1478.7</v>
      </c>
    </row>
    <row r="27" spans="1:28" ht="13" thickBot="1">
      <c r="A27" s="394">
        <v>122.37</v>
      </c>
      <c r="B27" s="413">
        <v>-267.12</v>
      </c>
      <c r="C27" s="396">
        <v>-24.67</v>
      </c>
      <c r="D27" s="39" t="s">
        <v>79</v>
      </c>
      <c r="E27" s="394">
        <v>-507.62</v>
      </c>
      <c r="F27" s="397">
        <v>-160.66</v>
      </c>
      <c r="G27" s="397">
        <v>-202.21</v>
      </c>
      <c r="H27" s="607">
        <v>-777.74</v>
      </c>
      <c r="I27" s="397">
        <v>-24.67</v>
      </c>
      <c r="J27" s="397">
        <v>-248.78</v>
      </c>
      <c r="K27" s="397">
        <v>-226.18</v>
      </c>
      <c r="L27" s="397">
        <v>-278.11</v>
      </c>
      <c r="M27" s="607">
        <v>-1057.76</v>
      </c>
      <c r="N27" s="397">
        <v>-147.55000000000001</v>
      </c>
      <c r="O27" s="397">
        <v>-361.89</v>
      </c>
      <c r="P27" s="397">
        <v>-257.95</v>
      </c>
      <c r="Q27" s="397">
        <v>-290.37</v>
      </c>
      <c r="R27" s="607">
        <v>-1755.78</v>
      </c>
      <c r="S27" s="397">
        <v>-64.47</v>
      </c>
      <c r="T27" s="397">
        <v>-792.76</v>
      </c>
      <c r="U27" s="397">
        <v>-543.34</v>
      </c>
      <c r="V27" s="397">
        <v>-355.21</v>
      </c>
      <c r="W27" s="607">
        <v>-533.67999999999995</v>
      </c>
      <c r="X27" s="397">
        <v>-217.64</v>
      </c>
      <c r="Y27" s="397">
        <v>-130.19</v>
      </c>
      <c r="Z27" s="397">
        <v>-86.95</v>
      </c>
      <c r="AA27" s="397">
        <v>-98.9</v>
      </c>
      <c r="AB27" s="607">
        <v>-187.69</v>
      </c>
    </row>
    <row r="28" spans="1:28" ht="13" thickBot="1">
      <c r="A28" s="414">
        <v>-375.06</v>
      </c>
      <c r="B28" s="415">
        <v>1345</v>
      </c>
      <c r="C28" s="416">
        <v>263.23</v>
      </c>
      <c r="D28" s="44" t="s">
        <v>229</v>
      </c>
      <c r="E28" s="414">
        <v>3058.17</v>
      </c>
      <c r="F28" s="417">
        <v>1018.62</v>
      </c>
      <c r="G28" s="417">
        <v>1069.6099999999999</v>
      </c>
      <c r="H28" s="612">
        <v>4189.83</v>
      </c>
      <c r="I28" s="417">
        <v>263.23</v>
      </c>
      <c r="J28" s="417">
        <v>1298.44</v>
      </c>
      <c r="K28" s="417">
        <v>1229.1300000000001</v>
      </c>
      <c r="L28" s="417">
        <v>1399.03</v>
      </c>
      <c r="M28" s="612">
        <v>4030.08</v>
      </c>
      <c r="N28" s="417">
        <v>1482.16</v>
      </c>
      <c r="O28" s="417">
        <v>1603.84</v>
      </c>
      <c r="P28" s="417">
        <v>-536.78</v>
      </c>
      <c r="Q28" s="417">
        <v>1480.86</v>
      </c>
      <c r="R28" s="612">
        <v>10300.07</v>
      </c>
      <c r="S28" s="417">
        <v>1144.47</v>
      </c>
      <c r="T28" s="417">
        <v>4509.55</v>
      </c>
      <c r="U28" s="417">
        <v>2897.72</v>
      </c>
      <c r="V28" s="417">
        <v>1748.33</v>
      </c>
      <c r="W28" s="612">
        <v>2864.42</v>
      </c>
      <c r="X28" s="417">
        <v>1188.4100000000001</v>
      </c>
      <c r="Y28" s="417">
        <v>696.39</v>
      </c>
      <c r="Z28" s="417">
        <v>406.27</v>
      </c>
      <c r="AA28" s="417">
        <v>573.35</v>
      </c>
      <c r="AB28" s="612">
        <v>1291.01</v>
      </c>
    </row>
    <row r="29" spans="1:28" ht="13.5" thickTop="1" thickBot="1">
      <c r="A29" s="418">
        <v>-375.09</v>
      </c>
      <c r="B29" s="419">
        <v>1344.95</v>
      </c>
      <c r="C29" s="420">
        <v>263.2</v>
      </c>
      <c r="D29" s="112" t="s">
        <v>102</v>
      </c>
      <c r="E29" s="418">
        <v>3058.03</v>
      </c>
      <c r="F29" s="421">
        <v>1018.58</v>
      </c>
      <c r="G29" s="421">
        <v>1069.5899999999999</v>
      </c>
      <c r="H29" s="613">
        <v>4189.7</v>
      </c>
      <c r="I29" s="421">
        <v>263.2</v>
      </c>
      <c r="J29" s="421">
        <v>1298.3900000000001</v>
      </c>
      <c r="K29" s="421">
        <v>1229.0899999999999</v>
      </c>
      <c r="L29" s="421">
        <v>1399.02</v>
      </c>
      <c r="M29" s="613">
        <v>4030.18</v>
      </c>
      <c r="N29" s="421">
        <v>1482.15</v>
      </c>
      <c r="O29" s="421">
        <v>1603.79</v>
      </c>
      <c r="P29" s="421">
        <v>-536.71</v>
      </c>
      <c r="Q29" s="421">
        <v>1480.95</v>
      </c>
      <c r="R29" s="613">
        <v>10300.879999999999</v>
      </c>
      <c r="S29" s="421">
        <v>1144.69</v>
      </c>
      <c r="T29" s="421">
        <v>4509.97</v>
      </c>
      <c r="U29" s="421">
        <v>2897.9</v>
      </c>
      <c r="V29" s="421">
        <v>1748.32</v>
      </c>
      <c r="W29" s="613">
        <v>2864.34</v>
      </c>
      <c r="X29" s="421">
        <v>1188.4000000000001</v>
      </c>
      <c r="Y29" s="421">
        <v>696.35</v>
      </c>
      <c r="Z29" s="421">
        <v>406.25</v>
      </c>
      <c r="AA29" s="421">
        <v>573.34</v>
      </c>
      <c r="AB29" s="613">
        <v>1290.96</v>
      </c>
    </row>
    <row r="30" spans="1:28" ht="13" thickBot="1">
      <c r="A30" s="398">
        <v>0.03</v>
      </c>
      <c r="B30" s="305">
        <v>0.05</v>
      </c>
      <c r="C30" s="399">
        <v>0.03</v>
      </c>
      <c r="D30" s="33" t="s">
        <v>103</v>
      </c>
      <c r="E30" s="398">
        <v>0.14000000000000001</v>
      </c>
      <c r="F30" s="400">
        <v>0.04</v>
      </c>
      <c r="G30" s="400">
        <v>0.02</v>
      </c>
      <c r="H30" s="608">
        <v>0.13</v>
      </c>
      <c r="I30" s="400">
        <v>0.03</v>
      </c>
      <c r="J30" s="400">
        <v>0.05</v>
      </c>
      <c r="K30" s="400">
        <v>0.04</v>
      </c>
      <c r="L30" s="400">
        <v>0.01</v>
      </c>
      <c r="M30" s="608">
        <v>-0.1</v>
      </c>
      <c r="N30" s="400">
        <v>0.01</v>
      </c>
      <c r="O30" s="400">
        <v>0.05</v>
      </c>
      <c r="P30" s="400">
        <v>-7.0000000000000007E-2</v>
      </c>
      <c r="Q30" s="400">
        <v>-0.09</v>
      </c>
      <c r="R30" s="608">
        <v>-0.81</v>
      </c>
      <c r="S30" s="400">
        <v>-0.22</v>
      </c>
      <c r="T30" s="400">
        <v>-0.42</v>
      </c>
      <c r="U30" s="400">
        <v>-0.18</v>
      </c>
      <c r="V30" s="400">
        <v>0.01</v>
      </c>
      <c r="W30" s="608">
        <v>0.08</v>
      </c>
      <c r="X30" s="400">
        <v>0.01</v>
      </c>
      <c r="Y30" s="400">
        <v>0.04</v>
      </c>
      <c r="Z30" s="400">
        <v>0.02</v>
      </c>
      <c r="AA30" s="400">
        <v>0.01</v>
      </c>
      <c r="AB30" s="608">
        <v>0.05</v>
      </c>
    </row>
    <row r="31" spans="1:28" s="377" customFormat="1" ht="14" thickBot="1">
      <c r="A31" s="372">
        <v>-6.0000000000000001E-3</v>
      </c>
      <c r="B31" s="373">
        <v>2.1600000000000001E-2</v>
      </c>
      <c r="C31" s="374">
        <v>4.1999999999999997E-3</v>
      </c>
      <c r="D31" s="375" t="s">
        <v>272</v>
      </c>
      <c r="E31" s="372">
        <v>4.9099999999999998E-2</v>
      </c>
      <c r="F31" s="376">
        <v>1.6299999999999999E-2</v>
      </c>
      <c r="G31" s="376">
        <v>1.72E-2</v>
      </c>
      <c r="H31" s="614">
        <v>6.7199999999999996E-2</v>
      </c>
      <c r="I31" s="376">
        <v>4.1999999999999997E-3</v>
      </c>
      <c r="J31" s="376">
        <v>2.0799999999999999E-2</v>
      </c>
      <c r="K31" s="376">
        <v>1.9699999999999999E-2</v>
      </c>
      <c r="L31" s="376">
        <v>2.2499999999999999E-2</v>
      </c>
      <c r="M31" s="614">
        <v>6.4699999999999994E-2</v>
      </c>
      <c r="N31" s="376">
        <v>2.3800000000000002E-2</v>
      </c>
      <c r="O31" s="376">
        <v>2.5700000000000001E-2</v>
      </c>
      <c r="P31" s="376">
        <v>-8.6E-3</v>
      </c>
      <c r="Q31" s="376">
        <v>2.3800000000000002E-2</v>
      </c>
      <c r="R31" s="614">
        <v>0.16839999999999999</v>
      </c>
      <c r="S31" s="376">
        <v>1.8499999999999999E-2</v>
      </c>
      <c r="T31" s="376">
        <v>7.3999999999999996E-2</v>
      </c>
      <c r="U31" s="376">
        <v>4.7500000000000001E-2</v>
      </c>
      <c r="V31" s="376">
        <v>2.87E-2</v>
      </c>
      <c r="W31" s="614">
        <v>4.7E-2</v>
      </c>
      <c r="X31" s="376">
        <v>1.95E-2</v>
      </c>
      <c r="Y31" s="376">
        <v>1.14E-2</v>
      </c>
      <c r="Z31" s="376">
        <v>6.7000000000000002E-3</v>
      </c>
      <c r="AA31" s="376">
        <v>9.4000000000000004E-3</v>
      </c>
      <c r="AB31" s="614">
        <v>2.2800000000000001E-2</v>
      </c>
    </row>
    <row r="32" spans="1:28" ht="13" thickTop="1">
      <c r="A32" s="22"/>
      <c r="B32" s="6"/>
      <c r="C32" s="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28">
      <c r="A33" s="22"/>
      <c r="B33" s="6"/>
      <c r="C33" s="6"/>
      <c r="D33" s="45" t="s">
        <v>48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1:28">
      <c r="A34" s="4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3" thickBot="1">
      <c r="A35" s="113" t="str">
        <f>A7</f>
        <v>T4/25</v>
      </c>
      <c r="B35" s="114" t="str">
        <f>B7</f>
        <v>T3/25</v>
      </c>
      <c r="C35" s="115" t="str">
        <f>C7</f>
        <v>T4/24</v>
      </c>
      <c r="D35" s="34" t="s">
        <v>104</v>
      </c>
      <c r="E35" s="113" t="str">
        <f>E7</f>
        <v>2025</v>
      </c>
      <c r="F35" s="118" t="str">
        <f>F7</f>
        <v>T2/25</v>
      </c>
      <c r="G35" s="118" t="str">
        <f t="shared" ref="G35:AB35" si="0">G7</f>
        <v>T1/25</v>
      </c>
      <c r="H35" s="615" t="str">
        <f t="shared" si="0"/>
        <v>2024</v>
      </c>
      <c r="I35" s="118" t="str">
        <f t="shared" si="0"/>
        <v>T4/24</v>
      </c>
      <c r="J35" s="118" t="str">
        <f t="shared" si="0"/>
        <v>T3/24</v>
      </c>
      <c r="K35" s="118" t="str">
        <f t="shared" si="0"/>
        <v>T2/23</v>
      </c>
      <c r="L35" s="118" t="str">
        <f t="shared" si="0"/>
        <v>T1/24</v>
      </c>
      <c r="M35" s="615" t="str">
        <f t="shared" si="0"/>
        <v>2023</v>
      </c>
      <c r="N35" s="118" t="str">
        <f t="shared" si="0"/>
        <v>T4/23</v>
      </c>
      <c r="O35" s="118" t="str">
        <f t="shared" si="0"/>
        <v>T3/23</v>
      </c>
      <c r="P35" s="118" t="str">
        <f t="shared" si="0"/>
        <v>T2/23</v>
      </c>
      <c r="Q35" s="118" t="str">
        <f t="shared" si="0"/>
        <v>T1/23</v>
      </c>
      <c r="R35" s="615" t="str">
        <f t="shared" si="0"/>
        <v>2022</v>
      </c>
      <c r="S35" s="118" t="str">
        <f t="shared" si="0"/>
        <v>T4/22</v>
      </c>
      <c r="T35" s="118" t="str">
        <f t="shared" si="0"/>
        <v>T3/22</v>
      </c>
      <c r="U35" s="118" t="str">
        <f t="shared" si="0"/>
        <v>T2/22</v>
      </c>
      <c r="V35" s="118" t="str">
        <f t="shared" si="0"/>
        <v>T1/22</v>
      </c>
      <c r="W35" s="615" t="str">
        <f t="shared" si="0"/>
        <v>2021</v>
      </c>
      <c r="X35" s="118" t="str">
        <f t="shared" si="0"/>
        <v>T4/21</v>
      </c>
      <c r="Y35" s="118" t="str">
        <f t="shared" si="0"/>
        <v>T3/21</v>
      </c>
      <c r="Z35" s="118" t="str">
        <f t="shared" si="0"/>
        <v>T2/21</v>
      </c>
      <c r="AA35" s="118" t="str">
        <f t="shared" si="0"/>
        <v>T1/21</v>
      </c>
      <c r="AB35" s="615" t="str">
        <f t="shared" si="0"/>
        <v>2020</v>
      </c>
    </row>
    <row r="36" spans="1:28" ht="13.5" thickTop="1" thickBot="1">
      <c r="A36" s="423">
        <v>-375.06</v>
      </c>
      <c r="B36" s="424">
        <v>1345</v>
      </c>
      <c r="C36" s="411">
        <v>263.23</v>
      </c>
      <c r="D36" s="19" t="s">
        <v>231</v>
      </c>
      <c r="E36" s="423">
        <v>3058.17</v>
      </c>
      <c r="F36" s="436">
        <v>1018.62</v>
      </c>
      <c r="G36" s="436">
        <v>1069.6099999999999</v>
      </c>
      <c r="H36" s="616">
        <v>4189.83</v>
      </c>
      <c r="I36" s="436">
        <v>263.23</v>
      </c>
      <c r="J36" s="436">
        <v>1298.44</v>
      </c>
      <c r="K36" s="436">
        <v>1229.1300000000001</v>
      </c>
      <c r="L36" s="436">
        <v>1399.03</v>
      </c>
      <c r="M36" s="616">
        <v>4030.08</v>
      </c>
      <c r="N36" s="436">
        <v>1482.16</v>
      </c>
      <c r="O36" s="436">
        <v>1603.84</v>
      </c>
      <c r="P36" s="436">
        <v>-536.78</v>
      </c>
      <c r="Q36" s="436">
        <v>1480.86</v>
      </c>
      <c r="R36" s="616">
        <v>10300.07</v>
      </c>
      <c r="S36" s="436">
        <v>1144.47</v>
      </c>
      <c r="T36" s="436">
        <v>4509.55</v>
      </c>
      <c r="U36" s="436">
        <v>2897.72</v>
      </c>
      <c r="V36" s="436">
        <v>1748.33</v>
      </c>
      <c r="W36" s="616">
        <v>2864.42</v>
      </c>
      <c r="X36" s="436">
        <v>1188.4100000000001</v>
      </c>
      <c r="Y36" s="436">
        <v>696.39</v>
      </c>
      <c r="Z36" s="436">
        <v>406.27</v>
      </c>
      <c r="AA36" s="436">
        <v>573.35</v>
      </c>
      <c r="AB36" s="616">
        <v>1291.01</v>
      </c>
    </row>
    <row r="37" spans="1:28" ht="13" thickBot="1">
      <c r="A37" s="394">
        <v>2.36</v>
      </c>
      <c r="B37" s="395">
        <v>1.92</v>
      </c>
      <c r="C37" s="396">
        <v>0.11</v>
      </c>
      <c r="D37" s="18" t="s">
        <v>105</v>
      </c>
      <c r="E37" s="394">
        <v>20.05</v>
      </c>
      <c r="F37" s="397">
        <v>15.83</v>
      </c>
      <c r="G37" s="397">
        <v>-0.06</v>
      </c>
      <c r="H37" s="607">
        <v>-0.18</v>
      </c>
      <c r="I37" s="397">
        <v>0.11</v>
      </c>
      <c r="J37" s="397">
        <v>-0.65</v>
      </c>
      <c r="K37" s="397">
        <v>1.3</v>
      </c>
      <c r="L37" s="397">
        <v>-0.94</v>
      </c>
      <c r="M37" s="607">
        <v>4.58</v>
      </c>
      <c r="N37" s="397">
        <v>0.24</v>
      </c>
      <c r="O37" s="397">
        <v>2.41</v>
      </c>
      <c r="P37" s="397">
        <v>2.0099999999999998</v>
      </c>
      <c r="Q37" s="397">
        <v>-0.08</v>
      </c>
      <c r="R37" s="607">
        <v>1.19</v>
      </c>
      <c r="S37" s="397">
        <v>-1.47</v>
      </c>
      <c r="T37" s="397">
        <v>2.83</v>
      </c>
      <c r="U37" s="397">
        <v>1.1299999999999999</v>
      </c>
      <c r="V37" s="397">
        <v>-1.3</v>
      </c>
      <c r="W37" s="607">
        <v>66.66</v>
      </c>
      <c r="X37" s="397">
        <v>0.21</v>
      </c>
      <c r="Y37" s="397">
        <v>4.2699999999999996</v>
      </c>
      <c r="Z37" s="397">
        <v>44.07</v>
      </c>
      <c r="AA37" s="397">
        <v>18.11</v>
      </c>
      <c r="AB37" s="607">
        <v>-2.63</v>
      </c>
    </row>
    <row r="38" spans="1:28" ht="13" thickBot="1">
      <c r="A38" s="401" t="s">
        <v>309</v>
      </c>
      <c r="B38" s="402" t="s">
        <v>309</v>
      </c>
      <c r="C38" s="425">
        <v>-9.18</v>
      </c>
      <c r="D38" s="33" t="s">
        <v>106</v>
      </c>
      <c r="E38" s="401" t="s">
        <v>309</v>
      </c>
      <c r="F38" s="404" t="s">
        <v>309</v>
      </c>
      <c r="G38" s="404" t="s">
        <v>309</v>
      </c>
      <c r="H38" s="609">
        <v>-6.31</v>
      </c>
      <c r="I38" s="404">
        <v>-9.18</v>
      </c>
      <c r="J38" s="404">
        <v>12.5</v>
      </c>
      <c r="K38" s="404">
        <v>9.57</v>
      </c>
      <c r="L38" s="404">
        <v>-19.2</v>
      </c>
      <c r="M38" s="609">
        <v>7.51</v>
      </c>
      <c r="N38" s="404">
        <v>30.53</v>
      </c>
      <c r="O38" s="404">
        <v>-24.23</v>
      </c>
      <c r="P38" s="404">
        <v>-8.81</v>
      </c>
      <c r="Q38" s="404">
        <v>10.02</v>
      </c>
      <c r="R38" s="609">
        <v>20.260000000000002</v>
      </c>
      <c r="S38" s="404">
        <v>-77.98</v>
      </c>
      <c r="T38" s="404">
        <v>146.62</v>
      </c>
      <c r="U38" s="404">
        <v>-74.14</v>
      </c>
      <c r="V38" s="404">
        <v>25.76</v>
      </c>
      <c r="W38" s="609">
        <v>-124.17</v>
      </c>
      <c r="X38" s="404">
        <v>-14.9</v>
      </c>
      <c r="Y38" s="404">
        <v>-26.51</v>
      </c>
      <c r="Z38" s="404">
        <v>-21.06</v>
      </c>
      <c r="AA38" s="404">
        <v>-61.7</v>
      </c>
      <c r="AB38" s="609">
        <v>96.49</v>
      </c>
    </row>
    <row r="39" spans="1:28" ht="23.5" thickBot="1">
      <c r="A39" s="401">
        <v>2.36</v>
      </c>
      <c r="B39" s="402">
        <v>1.92</v>
      </c>
      <c r="C39" s="403">
        <v>-9.07</v>
      </c>
      <c r="D39" s="47" t="s">
        <v>107</v>
      </c>
      <c r="E39" s="401">
        <v>20.05</v>
      </c>
      <c r="F39" s="404">
        <v>15.83</v>
      </c>
      <c r="G39" s="404">
        <v>-0.06</v>
      </c>
      <c r="H39" s="609">
        <v>-6.49</v>
      </c>
      <c r="I39" s="404">
        <v>-9.07</v>
      </c>
      <c r="J39" s="404">
        <v>11.85</v>
      </c>
      <c r="K39" s="404">
        <v>10.87</v>
      </c>
      <c r="L39" s="404">
        <v>-20.14</v>
      </c>
      <c r="M39" s="609">
        <v>12.09</v>
      </c>
      <c r="N39" s="404">
        <v>30.77</v>
      </c>
      <c r="O39" s="404">
        <v>-21.82</v>
      </c>
      <c r="P39" s="404">
        <v>-6.8</v>
      </c>
      <c r="Q39" s="404">
        <v>9.94</v>
      </c>
      <c r="R39" s="609">
        <v>21.45</v>
      </c>
      <c r="S39" s="404">
        <v>-79.45</v>
      </c>
      <c r="T39" s="404">
        <v>149.44999999999999</v>
      </c>
      <c r="U39" s="404">
        <v>-73.010000000000005</v>
      </c>
      <c r="V39" s="404">
        <v>24.46</v>
      </c>
      <c r="W39" s="609">
        <v>-57.51</v>
      </c>
      <c r="X39" s="404">
        <v>-14.69</v>
      </c>
      <c r="Y39" s="404">
        <v>-22.24</v>
      </c>
      <c r="Z39" s="404">
        <v>23.01</v>
      </c>
      <c r="AA39" s="404">
        <v>-43.59</v>
      </c>
      <c r="AB39" s="609">
        <v>93.86</v>
      </c>
    </row>
    <row r="40" spans="1:28" ht="13" thickBot="1">
      <c r="A40" s="426">
        <v>-6.9</v>
      </c>
      <c r="B40" s="427">
        <v>0</v>
      </c>
      <c r="C40" s="425">
        <v>3.78</v>
      </c>
      <c r="D40" s="33" t="s">
        <v>166</v>
      </c>
      <c r="E40" s="426">
        <v>-6.9</v>
      </c>
      <c r="F40" s="437">
        <v>0</v>
      </c>
      <c r="G40" s="437">
        <v>0</v>
      </c>
      <c r="H40" s="617">
        <v>3.78</v>
      </c>
      <c r="I40" s="437">
        <v>3.78</v>
      </c>
      <c r="J40" s="437">
        <v>0</v>
      </c>
      <c r="K40" s="437">
        <v>0</v>
      </c>
      <c r="L40" s="437">
        <v>0</v>
      </c>
      <c r="M40" s="617">
        <v>-29.31</v>
      </c>
      <c r="N40" s="437">
        <v>-29.31</v>
      </c>
      <c r="O40" s="437">
        <v>0</v>
      </c>
      <c r="P40" s="437">
        <v>0</v>
      </c>
      <c r="Q40" s="437">
        <v>0</v>
      </c>
      <c r="R40" s="617">
        <v>4.96</v>
      </c>
      <c r="S40" s="437">
        <v>4.96</v>
      </c>
      <c r="T40" s="437">
        <v>0</v>
      </c>
      <c r="U40" s="437">
        <v>0</v>
      </c>
      <c r="V40" s="437">
        <v>0</v>
      </c>
      <c r="W40" s="617">
        <v>20.260000000000002</v>
      </c>
      <c r="X40" s="437">
        <v>20.260000000000002</v>
      </c>
      <c r="Y40" s="437" t="s">
        <v>309</v>
      </c>
      <c r="Z40" s="437">
        <v>0</v>
      </c>
      <c r="AA40" s="437">
        <v>0</v>
      </c>
      <c r="AB40" s="617">
        <v>-11.45</v>
      </c>
    </row>
    <row r="41" spans="1:28" ht="13" thickBot="1">
      <c r="A41" s="426" t="s">
        <v>309</v>
      </c>
      <c r="B41" s="514">
        <v>0</v>
      </c>
      <c r="C41" s="437">
        <v>-6.13</v>
      </c>
      <c r="D41" s="515" t="s">
        <v>274</v>
      </c>
      <c r="E41" s="517" t="s">
        <v>309</v>
      </c>
      <c r="F41" s="516">
        <v>0</v>
      </c>
      <c r="G41" s="516">
        <v>0</v>
      </c>
      <c r="H41" s="618">
        <v>-6.13</v>
      </c>
      <c r="I41" s="516">
        <v>-6.13</v>
      </c>
      <c r="J41" s="516">
        <v>0</v>
      </c>
      <c r="K41" s="516">
        <v>0</v>
      </c>
      <c r="L41" s="516">
        <v>0</v>
      </c>
      <c r="M41" s="618">
        <v>0</v>
      </c>
      <c r="N41" s="516">
        <v>0</v>
      </c>
      <c r="O41" s="516">
        <v>0</v>
      </c>
      <c r="P41" s="516">
        <v>0</v>
      </c>
      <c r="Q41" s="516">
        <v>0</v>
      </c>
      <c r="R41" s="618">
        <v>0</v>
      </c>
      <c r="S41" s="516">
        <v>0</v>
      </c>
      <c r="T41" s="516">
        <v>0</v>
      </c>
      <c r="U41" s="516">
        <v>0</v>
      </c>
      <c r="V41" s="516">
        <v>0</v>
      </c>
      <c r="W41" s="618">
        <v>0</v>
      </c>
      <c r="X41" s="516">
        <v>0</v>
      </c>
      <c r="Y41" s="516">
        <v>0</v>
      </c>
      <c r="Z41" s="516">
        <v>0</v>
      </c>
      <c r="AA41" s="516">
        <v>0</v>
      </c>
      <c r="AB41" s="618">
        <v>0</v>
      </c>
    </row>
    <row r="42" spans="1:28" ht="23.5" thickBot="1">
      <c r="A42" s="426" t="s">
        <v>309</v>
      </c>
      <c r="B42" s="427" t="s">
        <v>309</v>
      </c>
      <c r="C42" s="425" t="s">
        <v>309</v>
      </c>
      <c r="D42" s="243" t="s">
        <v>167</v>
      </c>
      <c r="E42" s="429" t="s">
        <v>309</v>
      </c>
      <c r="F42" s="438" t="s">
        <v>309</v>
      </c>
      <c r="G42" s="438">
        <v>0</v>
      </c>
      <c r="H42" s="619">
        <v>-4.6399999999999997</v>
      </c>
      <c r="I42" s="438" t="s">
        <v>309</v>
      </c>
      <c r="J42" s="438">
        <v>-5.3</v>
      </c>
      <c r="K42" s="438">
        <v>0</v>
      </c>
      <c r="L42" s="438">
        <v>0.66</v>
      </c>
      <c r="M42" s="619">
        <v>-6.48</v>
      </c>
      <c r="N42" s="438">
        <v>-4.25</v>
      </c>
      <c r="O42" s="438">
        <v>13.91</v>
      </c>
      <c r="P42" s="438">
        <v>0</v>
      </c>
      <c r="Q42" s="438">
        <v>-16.14</v>
      </c>
      <c r="R42" s="619">
        <v>-84.45</v>
      </c>
      <c r="S42" s="438">
        <v>-0.25</v>
      </c>
      <c r="T42" s="438">
        <v>-108.65</v>
      </c>
      <c r="U42" s="438">
        <v>26.49</v>
      </c>
      <c r="V42" s="438">
        <v>-2.04</v>
      </c>
      <c r="W42" s="619">
        <v>57.22</v>
      </c>
      <c r="X42" s="438">
        <v>9.48</v>
      </c>
      <c r="Y42" s="438">
        <v>15.61</v>
      </c>
      <c r="Z42" s="438">
        <v>12.62</v>
      </c>
      <c r="AA42" s="438">
        <v>19.510000000000002</v>
      </c>
      <c r="AB42" s="619">
        <v>-134.6</v>
      </c>
    </row>
    <row r="43" spans="1:28" s="13" customFormat="1" ht="23.5" thickBot="1">
      <c r="A43" s="414">
        <v>-6.9</v>
      </c>
      <c r="B43" s="415" t="s">
        <v>309</v>
      </c>
      <c r="C43" s="428">
        <v>-2.35</v>
      </c>
      <c r="D43" s="116" t="s">
        <v>108</v>
      </c>
      <c r="E43" s="414">
        <v>-6.9</v>
      </c>
      <c r="F43" s="417" t="s">
        <v>309</v>
      </c>
      <c r="G43" s="417">
        <v>0</v>
      </c>
      <c r="H43" s="612">
        <v>-6.99</v>
      </c>
      <c r="I43" s="417">
        <v>-2.35</v>
      </c>
      <c r="J43" s="417">
        <v>-5.3</v>
      </c>
      <c r="K43" s="417">
        <v>0</v>
      </c>
      <c r="L43" s="417">
        <v>0.66</v>
      </c>
      <c r="M43" s="612">
        <v>-35.79</v>
      </c>
      <c r="N43" s="417">
        <v>-33.56</v>
      </c>
      <c r="O43" s="417">
        <v>13.91</v>
      </c>
      <c r="P43" s="417">
        <v>0</v>
      </c>
      <c r="Q43" s="417">
        <v>-16.14</v>
      </c>
      <c r="R43" s="612">
        <v>-79.489999999999995</v>
      </c>
      <c r="S43" s="417">
        <v>4.71</v>
      </c>
      <c r="T43" s="417">
        <v>-108.65</v>
      </c>
      <c r="U43" s="417">
        <v>26.49</v>
      </c>
      <c r="V43" s="417">
        <v>-2.04</v>
      </c>
      <c r="W43" s="612">
        <v>77.48</v>
      </c>
      <c r="X43" s="417">
        <v>29.74</v>
      </c>
      <c r="Y43" s="417">
        <v>15.61</v>
      </c>
      <c r="Z43" s="417">
        <v>12.62</v>
      </c>
      <c r="AA43" s="417">
        <v>19.510000000000002</v>
      </c>
      <c r="AB43" s="612">
        <v>-146.05000000000001</v>
      </c>
    </row>
    <row r="44" spans="1:28" ht="23.5" thickBot="1">
      <c r="A44" s="429" t="s">
        <v>309</v>
      </c>
      <c r="B44" s="430" t="s">
        <v>309</v>
      </c>
      <c r="C44" s="431">
        <v>1.47</v>
      </c>
      <c r="D44" s="117" t="s">
        <v>109</v>
      </c>
      <c r="E44" s="429" t="s">
        <v>309</v>
      </c>
      <c r="F44" s="438" t="s">
        <v>309</v>
      </c>
      <c r="G44" s="438">
        <v>0</v>
      </c>
      <c r="H44" s="619">
        <v>1.01</v>
      </c>
      <c r="I44" s="438">
        <v>1.47</v>
      </c>
      <c r="J44" s="438">
        <v>-2</v>
      </c>
      <c r="K44" s="438">
        <v>-1.53</v>
      </c>
      <c r="L44" s="438">
        <v>3.07</v>
      </c>
      <c r="M44" s="619">
        <v>-1.2</v>
      </c>
      <c r="N44" s="438">
        <v>-4.88</v>
      </c>
      <c r="O44" s="438">
        <v>3.87</v>
      </c>
      <c r="P44" s="438">
        <v>1.41</v>
      </c>
      <c r="Q44" s="438">
        <v>-1.6</v>
      </c>
      <c r="R44" s="619">
        <v>-3.24</v>
      </c>
      <c r="S44" s="438">
        <v>12.48</v>
      </c>
      <c r="T44" s="438">
        <v>-23.46</v>
      </c>
      <c r="U44" s="438">
        <v>11.86</v>
      </c>
      <c r="V44" s="438">
        <v>-4.12</v>
      </c>
      <c r="W44" s="619">
        <v>61.47</v>
      </c>
      <c r="X44" s="438">
        <v>2.39</v>
      </c>
      <c r="Y44" s="438">
        <v>4.24</v>
      </c>
      <c r="Z44" s="438">
        <v>44.97</v>
      </c>
      <c r="AA44" s="438">
        <v>9.8699999999999992</v>
      </c>
      <c r="AB44" s="619">
        <v>-15.07</v>
      </c>
    </row>
    <row r="45" spans="1:28" ht="23.5" thickBot="1">
      <c r="A45" s="398">
        <v>1.01</v>
      </c>
      <c r="B45" s="399" t="s">
        <v>309</v>
      </c>
      <c r="C45" s="425">
        <v>0.45</v>
      </c>
      <c r="D45" s="33" t="s">
        <v>110</v>
      </c>
      <c r="E45" s="426">
        <v>1.01</v>
      </c>
      <c r="F45" s="437" t="s">
        <v>309</v>
      </c>
      <c r="G45" s="437">
        <v>0</v>
      </c>
      <c r="H45" s="617">
        <v>1.19</v>
      </c>
      <c r="I45" s="437">
        <v>0.45</v>
      </c>
      <c r="J45" s="437">
        <v>0.85</v>
      </c>
      <c r="K45" s="437">
        <v>0</v>
      </c>
      <c r="L45" s="437">
        <v>-0.11</v>
      </c>
      <c r="M45" s="617">
        <v>5.75</v>
      </c>
      <c r="N45" s="437">
        <v>5.39</v>
      </c>
      <c r="O45" s="437">
        <v>-2.2200000000000002</v>
      </c>
      <c r="P45" s="437" t="s">
        <v>309</v>
      </c>
      <c r="Q45" s="437">
        <v>2.58</v>
      </c>
      <c r="R45" s="617">
        <v>12.73</v>
      </c>
      <c r="S45" s="437">
        <v>-0.74</v>
      </c>
      <c r="T45" s="437">
        <v>17.38</v>
      </c>
      <c r="U45" s="437">
        <v>-4.24</v>
      </c>
      <c r="V45" s="437">
        <v>0.33</v>
      </c>
      <c r="W45" s="617">
        <v>-12.4</v>
      </c>
      <c r="X45" s="437">
        <v>-4.76</v>
      </c>
      <c r="Y45" s="437">
        <v>-2.5</v>
      </c>
      <c r="Z45" s="437">
        <v>-2.02</v>
      </c>
      <c r="AA45" s="437">
        <v>-3.12</v>
      </c>
      <c r="AB45" s="617">
        <v>23.37</v>
      </c>
    </row>
    <row r="46" spans="1:28" ht="13" thickBot="1">
      <c r="A46" s="401">
        <v>1.01</v>
      </c>
      <c r="B46" s="402" t="s">
        <v>309</v>
      </c>
      <c r="C46" s="403">
        <v>1.92</v>
      </c>
      <c r="D46" s="47" t="s">
        <v>80</v>
      </c>
      <c r="E46" s="401">
        <v>1.01</v>
      </c>
      <c r="F46" s="404" t="s">
        <v>309</v>
      </c>
      <c r="G46" s="404">
        <v>0</v>
      </c>
      <c r="H46" s="609">
        <v>2.2000000000000002</v>
      </c>
      <c r="I46" s="404">
        <v>1.92</v>
      </c>
      <c r="J46" s="404">
        <v>-1.1499999999999999</v>
      </c>
      <c r="K46" s="404">
        <v>-1.53</v>
      </c>
      <c r="L46" s="404">
        <v>2.96</v>
      </c>
      <c r="M46" s="609">
        <v>4.55</v>
      </c>
      <c r="N46" s="404">
        <v>0.51</v>
      </c>
      <c r="O46" s="404">
        <v>1.65</v>
      </c>
      <c r="P46" s="404">
        <v>1.41</v>
      </c>
      <c r="Q46" s="404">
        <v>0.98</v>
      </c>
      <c r="R46" s="609">
        <v>9.49</v>
      </c>
      <c r="S46" s="404">
        <v>11.74</v>
      </c>
      <c r="T46" s="404">
        <v>-6.08</v>
      </c>
      <c r="U46" s="404">
        <v>7.62</v>
      </c>
      <c r="V46" s="404">
        <v>-3.79</v>
      </c>
      <c r="W46" s="609">
        <v>49.07</v>
      </c>
      <c r="X46" s="404">
        <v>-2.37</v>
      </c>
      <c r="Y46" s="404">
        <v>1.74</v>
      </c>
      <c r="Z46" s="404">
        <v>42.95</v>
      </c>
      <c r="AA46" s="404">
        <v>6.75</v>
      </c>
      <c r="AB46" s="609">
        <v>8.3000000000000007</v>
      </c>
    </row>
    <row r="47" spans="1:28" ht="13" thickBot="1">
      <c r="A47" s="401">
        <v>-3.53</v>
      </c>
      <c r="B47" s="402">
        <v>1.92</v>
      </c>
      <c r="C47" s="403">
        <v>-9.5</v>
      </c>
      <c r="D47" s="47" t="s">
        <v>111</v>
      </c>
      <c r="E47" s="401">
        <v>14.16</v>
      </c>
      <c r="F47" s="404">
        <v>15.83</v>
      </c>
      <c r="G47" s="404">
        <v>-0.06</v>
      </c>
      <c r="H47" s="609">
        <v>-11.28</v>
      </c>
      <c r="I47" s="404">
        <v>-9.5</v>
      </c>
      <c r="J47" s="404">
        <v>5.4</v>
      </c>
      <c r="K47" s="404">
        <v>9.34</v>
      </c>
      <c r="L47" s="404">
        <v>-16.52</v>
      </c>
      <c r="M47" s="609">
        <v>-19.149999999999999</v>
      </c>
      <c r="N47" s="404">
        <v>-2.2799999999999998</v>
      </c>
      <c r="O47" s="404">
        <v>-6.26</v>
      </c>
      <c r="P47" s="404">
        <v>-5.39</v>
      </c>
      <c r="Q47" s="404">
        <v>-5.22</v>
      </c>
      <c r="R47" s="609">
        <v>-48.55</v>
      </c>
      <c r="S47" s="404">
        <v>-63</v>
      </c>
      <c r="T47" s="404">
        <v>34.72</v>
      </c>
      <c r="U47" s="404">
        <v>-38.9</v>
      </c>
      <c r="V47" s="404">
        <v>18.63</v>
      </c>
      <c r="W47" s="609">
        <v>69.040000000000006</v>
      </c>
      <c r="X47" s="404">
        <v>12.68</v>
      </c>
      <c r="Y47" s="404">
        <v>-4.8899999999999997</v>
      </c>
      <c r="Z47" s="404">
        <v>78.58</v>
      </c>
      <c r="AA47" s="404">
        <v>-17.329999999999998</v>
      </c>
      <c r="AB47" s="609">
        <v>-43.89</v>
      </c>
    </row>
    <row r="48" spans="1:28" ht="13" thickBot="1">
      <c r="A48" s="432">
        <v>-378.59</v>
      </c>
      <c r="B48" s="433">
        <v>1346.92</v>
      </c>
      <c r="C48" s="433">
        <v>253.73</v>
      </c>
      <c r="D48" s="47" t="s">
        <v>81</v>
      </c>
      <c r="E48" s="432">
        <v>3072.33</v>
      </c>
      <c r="F48" s="439">
        <v>1034.45</v>
      </c>
      <c r="G48" s="439">
        <v>1069.55</v>
      </c>
      <c r="H48" s="620">
        <v>4178.55</v>
      </c>
      <c r="I48" s="439">
        <v>253.73</v>
      </c>
      <c r="J48" s="439">
        <v>1303.8399999999999</v>
      </c>
      <c r="K48" s="439">
        <v>1238.47</v>
      </c>
      <c r="L48" s="439">
        <v>1382.51</v>
      </c>
      <c r="M48" s="620">
        <v>4010.93</v>
      </c>
      <c r="N48" s="439">
        <v>1479.88</v>
      </c>
      <c r="O48" s="439">
        <v>1597.58</v>
      </c>
      <c r="P48" s="439">
        <v>-542.16999999999996</v>
      </c>
      <c r="Q48" s="439">
        <v>1475.64</v>
      </c>
      <c r="R48" s="620">
        <v>10251.52</v>
      </c>
      <c r="S48" s="439">
        <v>1081.47</v>
      </c>
      <c r="T48" s="439">
        <v>4544.2700000000004</v>
      </c>
      <c r="U48" s="439">
        <v>2858.82</v>
      </c>
      <c r="V48" s="439">
        <v>1766.96</v>
      </c>
      <c r="W48" s="620">
        <v>2933.46</v>
      </c>
      <c r="X48" s="439">
        <v>1201.0899999999999</v>
      </c>
      <c r="Y48" s="439">
        <v>691.5</v>
      </c>
      <c r="Z48" s="439">
        <v>484.85</v>
      </c>
      <c r="AA48" s="439">
        <v>556.02</v>
      </c>
      <c r="AB48" s="620">
        <v>1247.1199999999999</v>
      </c>
    </row>
    <row r="49" spans="1:28" s="10" customFormat="1" ht="13" thickBot="1">
      <c r="A49" s="434">
        <v>-378.62</v>
      </c>
      <c r="B49" s="435">
        <v>1346.87</v>
      </c>
      <c r="C49" s="435">
        <v>253.7</v>
      </c>
      <c r="D49" s="18" t="s">
        <v>112</v>
      </c>
      <c r="E49" s="434">
        <v>3072.18</v>
      </c>
      <c r="F49" s="440">
        <v>1034.4000000000001</v>
      </c>
      <c r="G49" s="440">
        <v>1069.53</v>
      </c>
      <c r="H49" s="621">
        <v>4178.42</v>
      </c>
      <c r="I49" s="440">
        <v>253.7</v>
      </c>
      <c r="J49" s="440">
        <v>1303.79</v>
      </c>
      <c r="K49" s="440">
        <v>1238.43</v>
      </c>
      <c r="L49" s="440">
        <v>1382.5</v>
      </c>
      <c r="M49" s="621">
        <v>4011.03</v>
      </c>
      <c r="N49" s="440">
        <v>1479.87</v>
      </c>
      <c r="O49" s="440">
        <v>1597.53</v>
      </c>
      <c r="P49" s="440">
        <v>-542.1</v>
      </c>
      <c r="Q49" s="440">
        <v>1475.73</v>
      </c>
      <c r="R49" s="621">
        <v>10252.33</v>
      </c>
      <c r="S49" s="440">
        <v>1081.69</v>
      </c>
      <c r="T49" s="440">
        <v>4544.6899999999996</v>
      </c>
      <c r="U49" s="440">
        <v>2859</v>
      </c>
      <c r="V49" s="440">
        <v>1766.95</v>
      </c>
      <c r="W49" s="621">
        <v>2933.37</v>
      </c>
      <c r="X49" s="440">
        <v>1201.08</v>
      </c>
      <c r="Y49" s="440">
        <v>691.46</v>
      </c>
      <c r="Z49" s="440">
        <v>484.83</v>
      </c>
      <c r="AA49" s="440">
        <v>556</v>
      </c>
      <c r="AB49" s="621">
        <v>1247.06</v>
      </c>
    </row>
    <row r="50" spans="1:28" ht="13" thickBot="1">
      <c r="A50" s="405">
        <v>0.03</v>
      </c>
      <c r="B50" s="407">
        <v>0.05</v>
      </c>
      <c r="C50" s="407">
        <v>0.03</v>
      </c>
      <c r="D50" s="49" t="s">
        <v>113</v>
      </c>
      <c r="E50" s="405">
        <v>0.15</v>
      </c>
      <c r="F50" s="408">
        <v>0.05</v>
      </c>
      <c r="G50" s="408">
        <v>0.02</v>
      </c>
      <c r="H50" s="610">
        <v>0.13</v>
      </c>
      <c r="I50" s="408">
        <v>0.03</v>
      </c>
      <c r="J50" s="408">
        <v>0.05</v>
      </c>
      <c r="K50" s="408">
        <v>0.04</v>
      </c>
      <c r="L50" s="408">
        <v>0.01</v>
      </c>
      <c r="M50" s="610">
        <v>-0.1</v>
      </c>
      <c r="N50" s="408">
        <v>0.01</v>
      </c>
      <c r="O50" s="408">
        <v>0.05</v>
      </c>
      <c r="P50" s="408">
        <v>-7.0000000000000007E-2</v>
      </c>
      <c r="Q50" s="408">
        <v>-0.09</v>
      </c>
      <c r="R50" s="610">
        <v>-0.81</v>
      </c>
      <c r="S50" s="408">
        <v>-0.22</v>
      </c>
      <c r="T50" s="408">
        <v>-0.42</v>
      </c>
      <c r="U50" s="408">
        <v>-0.18</v>
      </c>
      <c r="V50" s="408">
        <v>0.01</v>
      </c>
      <c r="W50" s="610">
        <v>0.09</v>
      </c>
      <c r="X50" s="408">
        <v>0.01</v>
      </c>
      <c r="Y50" s="408">
        <v>0.04</v>
      </c>
      <c r="Z50" s="408">
        <v>0.02</v>
      </c>
      <c r="AA50" s="408">
        <v>0.02</v>
      </c>
      <c r="AB50" s="610">
        <v>0.06</v>
      </c>
    </row>
    <row r="51" spans="1:28" ht="13" thickTop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26.5" customHeight="1">
      <c r="A52" s="692" t="s">
        <v>212</v>
      </c>
      <c r="B52" s="692"/>
      <c r="C52" s="692"/>
      <c r="D52" s="692"/>
      <c r="E52" s="692"/>
      <c r="F52" s="692"/>
      <c r="G52" s="692"/>
      <c r="H52" s="692"/>
      <c r="I52" s="692"/>
      <c r="J52" s="692"/>
      <c r="K52" s="692"/>
      <c r="L52" s="692"/>
      <c r="M52" s="692"/>
      <c r="N52" s="692"/>
      <c r="O52" s="510"/>
      <c r="P52" s="510"/>
      <c r="Q52" s="510"/>
      <c r="R52" s="510"/>
      <c r="S52" s="510"/>
      <c r="T52" s="510"/>
      <c r="U52" s="510"/>
      <c r="V52" s="510"/>
      <c r="W52" s="510"/>
      <c r="X52" s="510"/>
      <c r="Y52" s="510"/>
      <c r="Z52" s="510"/>
      <c r="AA52" s="510"/>
      <c r="AB52" s="510"/>
    </row>
    <row r="53" spans="1:28" s="267" customFormat="1" ht="14">
      <c r="A53" s="275" t="s">
        <v>275</v>
      </c>
      <c r="F53" s="2"/>
      <c r="G53" s="2"/>
      <c r="H53" s="2"/>
      <c r="I53" s="2"/>
      <c r="J53" s="2"/>
      <c r="K53" s="2"/>
    </row>
  </sheetData>
  <mergeCells count="1">
    <mergeCell ref="A52:N52"/>
  </mergeCells>
  <phoneticPr fontId="4" type="noConversion"/>
  <pageMargins left="0.22" right="0.21" top="0.75" bottom="0.25" header="0.3" footer="0.3"/>
  <pageSetup paperSize="9" scale="81" orientation="landscape" r:id="rId1"/>
  <headerFooter>
    <oddFooter>&amp;C_x000D_&amp;1#&amp;"Calibri"&amp;10&amp;K000000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E49"/>
  <sheetViews>
    <sheetView showGridLines="0" zoomScaleNormal="100" workbookViewId="0">
      <selection activeCell="A2" sqref="A2"/>
    </sheetView>
  </sheetViews>
  <sheetFormatPr defaultColWidth="9.1796875" defaultRowHeight="12.5" outlineLevelCol="1"/>
  <cols>
    <col min="1" max="1" width="54.1796875" style="6" customWidth="1"/>
    <col min="2" max="17" width="10.81640625" style="6" customWidth="1"/>
    <col min="18" max="18" width="10.81640625" style="6" customWidth="1" outlineLevel="1"/>
    <col min="19" max="22" width="10.1796875" style="6" customWidth="1" outlineLevel="1"/>
    <col min="23" max="16384" width="9.1796875" style="2"/>
  </cols>
  <sheetData>
    <row r="2" spans="1:31">
      <c r="A2" s="37" t="s">
        <v>153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3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31" ht="13" thickBot="1">
      <c r="A4" s="15" t="s">
        <v>60</v>
      </c>
      <c r="B4" s="518">
        <v>46022</v>
      </c>
      <c r="C4" s="519">
        <v>45930</v>
      </c>
      <c r="D4" s="519">
        <v>45838</v>
      </c>
      <c r="E4" s="519">
        <v>45747</v>
      </c>
      <c r="F4" s="622">
        <v>45657</v>
      </c>
      <c r="G4" s="519">
        <v>45565</v>
      </c>
      <c r="H4" s="519">
        <v>45473</v>
      </c>
      <c r="I4" s="520">
        <v>45382</v>
      </c>
      <c r="J4" s="622">
        <v>45291</v>
      </c>
      <c r="K4" s="520">
        <v>45199</v>
      </c>
      <c r="L4" s="520">
        <v>45107</v>
      </c>
      <c r="M4" s="520">
        <v>45016</v>
      </c>
      <c r="N4" s="622">
        <v>44926</v>
      </c>
      <c r="O4" s="520">
        <v>44834</v>
      </c>
      <c r="P4" s="520">
        <v>44742</v>
      </c>
      <c r="Q4" s="520">
        <v>44651</v>
      </c>
      <c r="R4" s="622">
        <v>44561</v>
      </c>
      <c r="S4" s="520">
        <v>44469</v>
      </c>
      <c r="T4" s="520">
        <v>44377</v>
      </c>
      <c r="U4" s="520">
        <v>44286</v>
      </c>
      <c r="V4" s="622">
        <v>44196</v>
      </c>
    </row>
    <row r="5" spans="1:31" ht="13.5" thickTop="1" thickBot="1">
      <c r="A5" s="142" t="s">
        <v>20</v>
      </c>
      <c r="B5" s="143"/>
      <c r="C5" s="142"/>
      <c r="D5" s="142"/>
      <c r="E5" s="142"/>
      <c r="F5" s="623"/>
      <c r="G5" s="142"/>
      <c r="H5" s="273"/>
      <c r="I5" s="273"/>
      <c r="J5" s="623"/>
      <c r="K5" s="142"/>
      <c r="L5" s="142"/>
      <c r="M5" s="142"/>
      <c r="N5" s="623"/>
      <c r="O5" s="142"/>
      <c r="P5" s="142"/>
      <c r="Q5" s="142"/>
      <c r="R5" s="623"/>
      <c r="S5" s="142"/>
      <c r="T5" s="142"/>
      <c r="U5" s="142"/>
      <c r="V5" s="623"/>
    </row>
    <row r="6" spans="1:31" ht="13.5" thickTop="1" thickBot="1">
      <c r="A6" s="144" t="s">
        <v>21</v>
      </c>
      <c r="B6" s="441">
        <v>868.98</v>
      </c>
      <c r="C6" s="442">
        <v>854.13</v>
      </c>
      <c r="D6" s="442">
        <v>853.51</v>
      </c>
      <c r="E6" s="442">
        <v>840.28</v>
      </c>
      <c r="F6" s="624">
        <v>844.57</v>
      </c>
      <c r="G6" s="442">
        <v>876.45</v>
      </c>
      <c r="H6" s="442">
        <v>766.27</v>
      </c>
      <c r="I6" s="442">
        <v>650.09</v>
      </c>
      <c r="J6" s="624">
        <v>655.74</v>
      </c>
      <c r="K6" s="442">
        <v>706.69</v>
      </c>
      <c r="L6" s="442">
        <v>740.7</v>
      </c>
      <c r="M6" s="442">
        <v>3071.31</v>
      </c>
      <c r="N6" s="624">
        <v>3015.67</v>
      </c>
      <c r="O6" s="442">
        <v>2980.98</v>
      </c>
      <c r="P6" s="442">
        <v>2948.92</v>
      </c>
      <c r="Q6" s="442">
        <v>2909.35</v>
      </c>
      <c r="R6" s="624">
        <v>2889.08</v>
      </c>
      <c r="S6" s="442">
        <v>2863.73</v>
      </c>
      <c r="T6" s="442">
        <v>2845.35</v>
      </c>
      <c r="U6" s="442">
        <v>2830.09</v>
      </c>
      <c r="V6" s="624">
        <v>2811.51</v>
      </c>
      <c r="W6" s="252"/>
      <c r="X6" s="252"/>
      <c r="Y6" s="252"/>
      <c r="Z6" s="252"/>
      <c r="AA6" s="252"/>
      <c r="AB6" s="252"/>
      <c r="AC6" s="252"/>
      <c r="AD6" s="252"/>
      <c r="AE6" s="252"/>
    </row>
    <row r="7" spans="1:31" ht="13" thickBot="1">
      <c r="A7" s="144" t="s">
        <v>22</v>
      </c>
      <c r="B7" s="443">
        <v>37370.129999999997</v>
      </c>
      <c r="C7" s="444">
        <v>36001.379999999997</v>
      </c>
      <c r="D7" s="444">
        <v>34138.92</v>
      </c>
      <c r="E7" s="444">
        <v>33194.6</v>
      </c>
      <c r="F7" s="625">
        <v>32099.14</v>
      </c>
      <c r="G7" s="444">
        <v>31832.81</v>
      </c>
      <c r="H7" s="444">
        <v>30492.34</v>
      </c>
      <c r="I7" s="444">
        <v>29908.69</v>
      </c>
      <c r="J7" s="625">
        <v>30099.200000000001</v>
      </c>
      <c r="K7" s="444">
        <v>29091.75</v>
      </c>
      <c r="L7" s="444">
        <v>29968.57</v>
      </c>
      <c r="M7" s="444">
        <v>25616.89</v>
      </c>
      <c r="N7" s="625">
        <v>24751.07</v>
      </c>
      <c r="O7" s="444">
        <v>24900.93</v>
      </c>
      <c r="P7" s="444">
        <v>24976.11</v>
      </c>
      <c r="Q7" s="444">
        <v>25303.200000000001</v>
      </c>
      <c r="R7" s="625">
        <v>25864.51</v>
      </c>
      <c r="S7" s="444">
        <v>26379.31</v>
      </c>
      <c r="T7" s="444">
        <v>27018.6</v>
      </c>
      <c r="U7" s="444">
        <v>27252.84</v>
      </c>
      <c r="V7" s="625">
        <v>27802.2</v>
      </c>
      <c r="W7" s="252"/>
      <c r="X7" s="252"/>
      <c r="Y7" s="252"/>
      <c r="Z7" s="252"/>
      <c r="AA7" s="252"/>
      <c r="AB7" s="252"/>
      <c r="AC7" s="252"/>
      <c r="AD7" s="252"/>
      <c r="AE7" s="252"/>
    </row>
    <row r="8" spans="1:31" ht="13" thickBot="1">
      <c r="A8" s="144" t="s">
        <v>23</v>
      </c>
      <c r="B8" s="443">
        <v>473.34</v>
      </c>
      <c r="C8" s="444">
        <v>478.85</v>
      </c>
      <c r="D8" s="444">
        <v>402.95</v>
      </c>
      <c r="E8" s="444">
        <v>409.72</v>
      </c>
      <c r="F8" s="625">
        <v>410.56</v>
      </c>
      <c r="G8" s="444">
        <v>305.51</v>
      </c>
      <c r="H8" s="444">
        <v>52.57</v>
      </c>
      <c r="I8" s="444">
        <v>50.02</v>
      </c>
      <c r="J8" s="625">
        <v>48.11</v>
      </c>
      <c r="K8" s="444">
        <v>52.95</v>
      </c>
      <c r="L8" s="444">
        <v>49.68</v>
      </c>
      <c r="M8" s="444">
        <v>43.63</v>
      </c>
      <c r="N8" s="625">
        <v>40.83</v>
      </c>
      <c r="O8" s="444">
        <v>36.32</v>
      </c>
      <c r="P8" s="444">
        <v>36.03</v>
      </c>
      <c r="Q8" s="444">
        <v>36.770000000000003</v>
      </c>
      <c r="R8" s="625">
        <v>34.409999999999997</v>
      </c>
      <c r="S8" s="444">
        <v>35.31</v>
      </c>
      <c r="T8" s="444">
        <v>33.380000000000003</v>
      </c>
      <c r="U8" s="444">
        <v>34.57</v>
      </c>
      <c r="V8" s="625">
        <v>31.68</v>
      </c>
      <c r="W8" s="252"/>
      <c r="X8" s="252"/>
      <c r="Y8" s="252"/>
      <c r="Z8" s="252"/>
      <c r="AA8" s="252"/>
      <c r="AB8" s="252"/>
      <c r="AC8" s="252"/>
      <c r="AD8" s="252"/>
      <c r="AE8" s="252"/>
    </row>
    <row r="9" spans="1:31" ht="13" thickBot="1">
      <c r="A9" s="92" t="s">
        <v>24</v>
      </c>
      <c r="B9" s="443">
        <v>1376.49</v>
      </c>
      <c r="C9" s="444">
        <v>3055.32</v>
      </c>
      <c r="D9" s="444">
        <v>2876.86</v>
      </c>
      <c r="E9" s="444">
        <v>2954.16</v>
      </c>
      <c r="F9" s="625">
        <v>2562.96</v>
      </c>
      <c r="G9" s="444">
        <v>2484.5700000000002</v>
      </c>
      <c r="H9" s="444">
        <v>2129.66</v>
      </c>
      <c r="I9" s="444">
        <v>2073.61</v>
      </c>
      <c r="J9" s="625">
        <v>2077.17</v>
      </c>
      <c r="K9" s="444">
        <v>2109.89</v>
      </c>
      <c r="L9" s="444">
        <v>2125.5100000000002</v>
      </c>
      <c r="M9" s="444">
        <v>2006.41</v>
      </c>
      <c r="N9" s="625">
        <v>2047.46</v>
      </c>
      <c r="O9" s="444">
        <v>2231.13</v>
      </c>
      <c r="P9" s="444">
        <v>2035.77</v>
      </c>
      <c r="Q9" s="444">
        <v>1908.78</v>
      </c>
      <c r="R9" s="625">
        <v>1995.88</v>
      </c>
      <c r="S9" s="444">
        <v>2224.06</v>
      </c>
      <c r="T9" s="444">
        <v>2137.27</v>
      </c>
      <c r="U9" s="444">
        <v>2067.09</v>
      </c>
      <c r="V9" s="625">
        <v>2092.96</v>
      </c>
      <c r="W9" s="252"/>
      <c r="X9" s="252"/>
      <c r="Y9" s="252"/>
      <c r="Z9" s="252"/>
      <c r="AA9" s="252"/>
      <c r="AB9" s="252"/>
      <c r="AC9" s="252"/>
      <c r="AD9" s="252"/>
      <c r="AE9" s="252"/>
    </row>
    <row r="10" spans="1:31" ht="13" thickBot="1">
      <c r="A10" s="145" t="s">
        <v>28</v>
      </c>
      <c r="B10" s="443">
        <v>836.72</v>
      </c>
      <c r="C10" s="444">
        <v>835.06</v>
      </c>
      <c r="D10" s="444">
        <v>836.47</v>
      </c>
      <c r="E10" s="444">
        <v>746.9</v>
      </c>
      <c r="F10" s="625">
        <v>747.78</v>
      </c>
      <c r="G10" s="444">
        <v>703.7</v>
      </c>
      <c r="H10" s="444">
        <v>704.56</v>
      </c>
      <c r="I10" s="444">
        <v>691.61</v>
      </c>
      <c r="J10" s="625">
        <v>544.09</v>
      </c>
      <c r="K10" s="444">
        <v>252.54</v>
      </c>
      <c r="L10" s="444">
        <v>255.41</v>
      </c>
      <c r="M10" s="444">
        <v>326.67</v>
      </c>
      <c r="N10" s="625">
        <v>327.69</v>
      </c>
      <c r="O10" s="444">
        <v>257.54000000000002</v>
      </c>
      <c r="P10" s="444">
        <v>260.33999999999997</v>
      </c>
      <c r="Q10" s="444">
        <v>351.32</v>
      </c>
      <c r="R10" s="625">
        <v>333.29</v>
      </c>
      <c r="S10" s="444">
        <v>268.77999999999997</v>
      </c>
      <c r="T10" s="444">
        <v>267.13</v>
      </c>
      <c r="U10" s="444">
        <v>262.83</v>
      </c>
      <c r="V10" s="625">
        <v>233.28</v>
      </c>
      <c r="W10" s="252"/>
      <c r="X10" s="252"/>
      <c r="Y10" s="252"/>
      <c r="Z10" s="252"/>
      <c r="AA10" s="252"/>
      <c r="AB10" s="252"/>
      <c r="AC10" s="252"/>
      <c r="AD10" s="252"/>
      <c r="AE10" s="252"/>
    </row>
    <row r="11" spans="1:31" ht="13" thickBot="1">
      <c r="A11" s="92" t="s">
        <v>25</v>
      </c>
      <c r="B11" s="445">
        <v>2454.0300000000002</v>
      </c>
      <c r="C11" s="446">
        <v>2103.1799999999998</v>
      </c>
      <c r="D11" s="446">
        <v>2074.9699999999998</v>
      </c>
      <c r="E11" s="446">
        <v>2103.37</v>
      </c>
      <c r="F11" s="626">
        <v>2091.3000000000002</v>
      </c>
      <c r="G11" s="446">
        <v>1957.36</v>
      </c>
      <c r="H11" s="446">
        <v>1976.12</v>
      </c>
      <c r="I11" s="446">
        <v>1969.66</v>
      </c>
      <c r="J11" s="626">
        <v>1948.93</v>
      </c>
      <c r="K11" s="446">
        <v>1929.91</v>
      </c>
      <c r="L11" s="446">
        <v>1879.71</v>
      </c>
      <c r="M11" s="446">
        <v>2031.22</v>
      </c>
      <c r="N11" s="626">
        <v>2035.6</v>
      </c>
      <c r="O11" s="446">
        <v>1564.35</v>
      </c>
      <c r="P11" s="446">
        <v>1598.9</v>
      </c>
      <c r="Q11" s="446">
        <v>1568.06</v>
      </c>
      <c r="R11" s="626">
        <v>1538.21</v>
      </c>
      <c r="S11" s="446">
        <v>1578.34</v>
      </c>
      <c r="T11" s="446">
        <v>1549.86</v>
      </c>
      <c r="U11" s="446">
        <v>1542.78</v>
      </c>
      <c r="V11" s="626">
        <v>1533.74</v>
      </c>
      <c r="W11" s="252"/>
      <c r="X11" s="252"/>
      <c r="Y11" s="252"/>
      <c r="Z11" s="252"/>
      <c r="AA11" s="252"/>
      <c r="AB11" s="252"/>
      <c r="AC11" s="252"/>
      <c r="AD11" s="252"/>
      <c r="AE11" s="252"/>
    </row>
    <row r="12" spans="1:31" ht="14" thickBot="1">
      <c r="A12" s="146" t="s">
        <v>121</v>
      </c>
      <c r="B12" s="447">
        <v>43379.69</v>
      </c>
      <c r="C12" s="448">
        <v>43327.92</v>
      </c>
      <c r="D12" s="448">
        <v>41183.68</v>
      </c>
      <c r="E12" s="448">
        <v>40249.03</v>
      </c>
      <c r="F12" s="627">
        <v>38756.31</v>
      </c>
      <c r="G12" s="448">
        <v>38160.400000000001</v>
      </c>
      <c r="H12" s="448">
        <v>36121.519999999997</v>
      </c>
      <c r="I12" s="448">
        <v>35343.68</v>
      </c>
      <c r="J12" s="627">
        <v>35373.24</v>
      </c>
      <c r="K12" s="448">
        <v>34143.730000000003</v>
      </c>
      <c r="L12" s="448">
        <v>35019.58</v>
      </c>
      <c r="M12" s="448">
        <v>33096.129999999997</v>
      </c>
      <c r="N12" s="627">
        <v>32218.32</v>
      </c>
      <c r="O12" s="448">
        <v>31971.25</v>
      </c>
      <c r="P12" s="448">
        <v>31856.07</v>
      </c>
      <c r="Q12" s="448">
        <v>32077.48</v>
      </c>
      <c r="R12" s="627">
        <v>32655.38</v>
      </c>
      <c r="S12" s="448">
        <v>33349.53</v>
      </c>
      <c r="T12" s="448">
        <v>33851.589999999997</v>
      </c>
      <c r="U12" s="448">
        <v>33990.199999999997</v>
      </c>
      <c r="V12" s="627">
        <v>34505.370000000003</v>
      </c>
      <c r="W12" s="252"/>
      <c r="X12" s="252"/>
      <c r="Y12" s="252"/>
      <c r="Z12" s="252"/>
      <c r="AA12" s="252"/>
      <c r="AB12" s="252"/>
      <c r="AC12" s="252"/>
      <c r="AD12" s="252"/>
      <c r="AE12" s="252"/>
    </row>
    <row r="13" spans="1:31" ht="13" thickBot="1">
      <c r="A13" s="144" t="s">
        <v>26</v>
      </c>
      <c r="B13" s="443">
        <v>3303.09</v>
      </c>
      <c r="C13" s="444">
        <v>3647.73</v>
      </c>
      <c r="D13" s="444">
        <v>3065.33</v>
      </c>
      <c r="E13" s="444">
        <v>3364.63</v>
      </c>
      <c r="F13" s="625">
        <v>3205</v>
      </c>
      <c r="G13" s="444">
        <v>3584.77</v>
      </c>
      <c r="H13" s="444">
        <v>3385.76</v>
      </c>
      <c r="I13" s="444">
        <v>3461.9</v>
      </c>
      <c r="J13" s="625">
        <v>3126.11</v>
      </c>
      <c r="K13" s="444">
        <v>3545.78</v>
      </c>
      <c r="L13" s="444">
        <v>3495.48</v>
      </c>
      <c r="M13" s="444">
        <v>3599.38</v>
      </c>
      <c r="N13" s="625">
        <v>3814.84</v>
      </c>
      <c r="O13" s="444">
        <v>4018.12</v>
      </c>
      <c r="P13" s="444">
        <v>4188.1400000000003</v>
      </c>
      <c r="Q13" s="444">
        <v>2824.41</v>
      </c>
      <c r="R13" s="625">
        <v>2293.02</v>
      </c>
      <c r="S13" s="444">
        <v>2421.48</v>
      </c>
      <c r="T13" s="444">
        <v>2177.7399999999998</v>
      </c>
      <c r="U13" s="444">
        <v>2168.86</v>
      </c>
      <c r="V13" s="625">
        <v>2102.9</v>
      </c>
      <c r="W13" s="252"/>
      <c r="X13" s="252"/>
      <c r="Y13" s="252"/>
      <c r="Z13" s="252"/>
      <c r="AA13" s="252"/>
      <c r="AB13" s="252"/>
      <c r="AC13" s="252"/>
      <c r="AD13" s="252"/>
      <c r="AE13" s="252"/>
    </row>
    <row r="14" spans="1:31" ht="13" thickBot="1">
      <c r="A14" s="144" t="s">
        <v>27</v>
      </c>
      <c r="B14" s="443">
        <v>2661.44</v>
      </c>
      <c r="C14" s="444">
        <v>2370.37</v>
      </c>
      <c r="D14" s="444">
        <v>2420.92</v>
      </c>
      <c r="E14" s="444">
        <v>2787.64</v>
      </c>
      <c r="F14" s="625">
        <v>2552.14</v>
      </c>
      <c r="G14" s="444">
        <v>2209.4699999999998</v>
      </c>
      <c r="H14" s="444">
        <v>2234.25</v>
      </c>
      <c r="I14" s="444">
        <v>2379.42</v>
      </c>
      <c r="J14" s="625">
        <v>2715.3</v>
      </c>
      <c r="K14" s="444">
        <v>2462.87</v>
      </c>
      <c r="L14" s="444">
        <v>1994.97</v>
      </c>
      <c r="M14" s="444">
        <v>2605.7800000000002</v>
      </c>
      <c r="N14" s="625">
        <v>3548.45</v>
      </c>
      <c r="O14" s="444">
        <v>3365.2</v>
      </c>
      <c r="P14" s="444">
        <v>3212.22</v>
      </c>
      <c r="Q14" s="444">
        <v>3294.77</v>
      </c>
      <c r="R14" s="625">
        <v>2640.68</v>
      </c>
      <c r="S14" s="444">
        <v>1716.7</v>
      </c>
      <c r="T14" s="444">
        <v>1516.19</v>
      </c>
      <c r="U14" s="444">
        <v>1457.49</v>
      </c>
      <c r="V14" s="625">
        <v>1258.1300000000001</v>
      </c>
      <c r="W14" s="252"/>
      <c r="X14" s="252"/>
      <c r="Y14" s="252"/>
      <c r="Z14" s="252"/>
      <c r="AA14" s="252"/>
      <c r="AB14" s="252"/>
      <c r="AC14" s="252"/>
      <c r="AD14" s="252"/>
      <c r="AE14" s="252"/>
    </row>
    <row r="15" spans="1:31" ht="13" thickBot="1">
      <c r="A15" s="144" t="s">
        <v>24</v>
      </c>
      <c r="B15" s="443">
        <v>2361.85</v>
      </c>
      <c r="C15" s="444">
        <v>1856.75</v>
      </c>
      <c r="D15" s="444">
        <v>1898.75</v>
      </c>
      <c r="E15" s="444">
        <v>1664.41</v>
      </c>
      <c r="F15" s="625">
        <v>1150.4000000000001</v>
      </c>
      <c r="G15" s="444">
        <v>1115.8900000000001</v>
      </c>
      <c r="H15" s="444">
        <v>1073.1500000000001</v>
      </c>
      <c r="I15" s="444">
        <v>1746.97</v>
      </c>
      <c r="J15" s="625">
        <v>1908.61</v>
      </c>
      <c r="K15" s="444">
        <v>2006.44</v>
      </c>
      <c r="L15" s="444">
        <v>1963.39</v>
      </c>
      <c r="M15" s="444">
        <v>1605.85</v>
      </c>
      <c r="N15" s="625">
        <v>2390.87</v>
      </c>
      <c r="O15" s="444">
        <v>3955.54</v>
      </c>
      <c r="P15" s="444">
        <v>2171.23</v>
      </c>
      <c r="Q15" s="444">
        <v>1993.22</v>
      </c>
      <c r="R15" s="625">
        <v>1742.09</v>
      </c>
      <c r="S15" s="444">
        <v>1724.97</v>
      </c>
      <c r="T15" s="444">
        <v>1409.18</v>
      </c>
      <c r="U15" s="444">
        <v>1283.81</v>
      </c>
      <c r="V15" s="625">
        <v>1213.1099999999999</v>
      </c>
      <c r="W15" s="252"/>
      <c r="X15" s="252"/>
      <c r="Y15" s="252"/>
      <c r="Z15" s="252"/>
      <c r="AA15" s="252"/>
      <c r="AB15" s="252"/>
      <c r="AC15" s="252"/>
      <c r="AD15" s="252"/>
      <c r="AE15" s="252"/>
    </row>
    <row r="16" spans="1:31" ht="14" thickBot="1">
      <c r="A16" s="144" t="s">
        <v>266</v>
      </c>
      <c r="B16" s="443">
        <v>1865.58</v>
      </c>
      <c r="C16" s="444">
        <v>1553.44</v>
      </c>
      <c r="D16" s="444">
        <v>1995.01</v>
      </c>
      <c r="E16" s="444">
        <v>2328.4899999999998</v>
      </c>
      <c r="F16" s="625">
        <v>2763.19</v>
      </c>
      <c r="G16" s="444">
        <v>1694.6</v>
      </c>
      <c r="H16" s="444">
        <v>1213.69</v>
      </c>
      <c r="I16" s="444">
        <v>1680.02</v>
      </c>
      <c r="J16" s="625">
        <v>1694.57</v>
      </c>
      <c r="K16" s="444">
        <v>1225.3</v>
      </c>
      <c r="L16" s="444">
        <v>1161.8</v>
      </c>
      <c r="M16" s="444">
        <v>1227.01</v>
      </c>
      <c r="N16" s="625">
        <v>2261.91</v>
      </c>
      <c r="O16" s="444">
        <v>861.56</v>
      </c>
      <c r="P16" s="444">
        <v>566.1</v>
      </c>
      <c r="Q16" s="444">
        <v>322.98</v>
      </c>
      <c r="R16" s="625">
        <v>301.25</v>
      </c>
      <c r="S16" s="444">
        <v>250.94</v>
      </c>
      <c r="T16" s="444">
        <v>253.65</v>
      </c>
      <c r="U16" s="444">
        <v>208.15</v>
      </c>
      <c r="V16" s="625">
        <v>229.77</v>
      </c>
      <c r="W16" s="252"/>
      <c r="X16" s="252"/>
      <c r="Y16" s="252"/>
      <c r="Z16" s="252"/>
      <c r="AA16" s="252"/>
      <c r="AB16" s="252"/>
      <c r="AC16" s="252"/>
      <c r="AD16" s="252"/>
      <c r="AE16" s="252"/>
    </row>
    <row r="17" spans="1:31" ht="13" thickBot="1">
      <c r="A17" s="92" t="s">
        <v>29</v>
      </c>
      <c r="B17" s="445">
        <v>7201.97</v>
      </c>
      <c r="C17" s="446">
        <v>7566.02</v>
      </c>
      <c r="D17" s="446">
        <v>7339.59</v>
      </c>
      <c r="E17" s="446">
        <v>10145.5</v>
      </c>
      <c r="F17" s="626">
        <v>9218.59</v>
      </c>
      <c r="G17" s="446">
        <v>11023.8</v>
      </c>
      <c r="H17" s="446">
        <v>12909.47</v>
      </c>
      <c r="I17" s="446">
        <v>15173.64</v>
      </c>
      <c r="J17" s="626">
        <v>13338.67</v>
      </c>
      <c r="K17" s="446">
        <v>15270.44</v>
      </c>
      <c r="L17" s="446">
        <v>14027.7</v>
      </c>
      <c r="M17" s="446">
        <v>17499.7</v>
      </c>
      <c r="N17" s="626">
        <v>14256.13</v>
      </c>
      <c r="O17" s="446">
        <v>13024.78</v>
      </c>
      <c r="P17" s="446">
        <v>13240.49</v>
      </c>
      <c r="Q17" s="446">
        <v>12179.28</v>
      </c>
      <c r="R17" s="626">
        <v>10322.65</v>
      </c>
      <c r="S17" s="446">
        <v>9098.1299999999992</v>
      </c>
      <c r="T17" s="446">
        <v>7428.67</v>
      </c>
      <c r="U17" s="446">
        <v>7808.39</v>
      </c>
      <c r="V17" s="626">
        <v>7450.64</v>
      </c>
      <c r="W17" s="252"/>
      <c r="X17" s="252"/>
      <c r="Y17" s="252"/>
      <c r="Z17" s="252"/>
      <c r="AA17" s="252"/>
      <c r="AB17" s="252"/>
      <c r="AC17" s="252"/>
      <c r="AD17" s="252"/>
      <c r="AE17" s="252"/>
    </row>
    <row r="18" spans="1:31" ht="14" thickBot="1">
      <c r="A18" s="147" t="s">
        <v>267</v>
      </c>
      <c r="B18" s="449">
        <v>17393.93</v>
      </c>
      <c r="C18" s="450">
        <v>16994.310000000001</v>
      </c>
      <c r="D18" s="450">
        <v>16719.599999999999</v>
      </c>
      <c r="E18" s="450">
        <v>20290.669999999998</v>
      </c>
      <c r="F18" s="628">
        <v>18889.32</v>
      </c>
      <c r="G18" s="450">
        <v>19628.53</v>
      </c>
      <c r="H18" s="450">
        <v>20816.32</v>
      </c>
      <c r="I18" s="450">
        <v>24441.95</v>
      </c>
      <c r="J18" s="628">
        <v>22783.26</v>
      </c>
      <c r="K18" s="450">
        <v>24510.83</v>
      </c>
      <c r="L18" s="450">
        <v>22643.34</v>
      </c>
      <c r="M18" s="450">
        <v>26537.72</v>
      </c>
      <c r="N18" s="628">
        <v>26272.2</v>
      </c>
      <c r="O18" s="450">
        <v>25225.200000000001</v>
      </c>
      <c r="P18" s="450">
        <v>23378.18</v>
      </c>
      <c r="Q18" s="450">
        <v>20614.66</v>
      </c>
      <c r="R18" s="628">
        <v>17299.689999999999</v>
      </c>
      <c r="S18" s="450">
        <v>15212.22</v>
      </c>
      <c r="T18" s="450">
        <v>12785.43</v>
      </c>
      <c r="U18" s="450">
        <v>12926.7</v>
      </c>
      <c r="V18" s="628">
        <v>12254.55</v>
      </c>
      <c r="W18" s="252"/>
      <c r="X18" s="252"/>
      <c r="Y18" s="252"/>
      <c r="Z18" s="252"/>
      <c r="AA18" s="252"/>
      <c r="AB18" s="252"/>
      <c r="AC18" s="252"/>
      <c r="AD18" s="252"/>
      <c r="AE18" s="252"/>
    </row>
    <row r="19" spans="1:31" ht="13" thickBot="1">
      <c r="A19" s="148" t="s">
        <v>30</v>
      </c>
      <c r="B19" s="451">
        <v>0</v>
      </c>
      <c r="C19" s="452">
        <v>0</v>
      </c>
      <c r="D19" s="452">
        <v>0</v>
      </c>
      <c r="E19" s="452">
        <v>0</v>
      </c>
      <c r="F19" s="629">
        <v>0</v>
      </c>
      <c r="G19" s="452">
        <v>0</v>
      </c>
      <c r="H19" s="452">
        <v>0</v>
      </c>
      <c r="I19" s="452">
        <v>0</v>
      </c>
      <c r="J19" s="629" t="s">
        <v>309</v>
      </c>
      <c r="K19" s="452">
        <v>14.83</v>
      </c>
      <c r="L19" s="452">
        <v>14.83</v>
      </c>
      <c r="M19" s="452">
        <v>14.83</v>
      </c>
      <c r="N19" s="629">
        <v>14.83</v>
      </c>
      <c r="O19" s="452">
        <v>17.829999999999998</v>
      </c>
      <c r="P19" s="452">
        <v>14.83</v>
      </c>
      <c r="Q19" s="452">
        <v>14.83</v>
      </c>
      <c r="R19" s="629">
        <v>14.83</v>
      </c>
      <c r="S19" s="452">
        <v>255.48</v>
      </c>
      <c r="T19" s="452">
        <v>265.25</v>
      </c>
      <c r="U19" s="452">
        <v>946.22</v>
      </c>
      <c r="V19" s="629">
        <v>860.9</v>
      </c>
      <c r="W19" s="252"/>
      <c r="X19" s="252"/>
      <c r="Y19" s="252"/>
      <c r="Z19" s="252"/>
      <c r="AA19" s="252"/>
      <c r="AB19" s="252"/>
      <c r="AC19" s="252"/>
      <c r="AD19" s="252"/>
      <c r="AE19" s="252"/>
    </row>
    <row r="20" spans="1:31" ht="14" thickBot="1">
      <c r="A20" s="119" t="s">
        <v>268</v>
      </c>
      <c r="B20" s="453">
        <v>60773.62</v>
      </c>
      <c r="C20" s="454">
        <v>60322.23</v>
      </c>
      <c r="D20" s="454">
        <v>57903.28</v>
      </c>
      <c r="E20" s="454">
        <v>60539.7</v>
      </c>
      <c r="F20" s="630">
        <v>57645.63</v>
      </c>
      <c r="G20" s="454">
        <v>57788.93</v>
      </c>
      <c r="H20" s="454">
        <v>56937.84</v>
      </c>
      <c r="I20" s="454">
        <v>59785.63</v>
      </c>
      <c r="J20" s="630">
        <v>58156.5</v>
      </c>
      <c r="K20" s="454">
        <v>58669.39</v>
      </c>
      <c r="L20" s="454">
        <v>57677.75</v>
      </c>
      <c r="M20" s="454">
        <v>59648.68</v>
      </c>
      <c r="N20" s="630">
        <v>58505.35</v>
      </c>
      <c r="O20" s="454">
        <v>57214.28</v>
      </c>
      <c r="P20" s="454">
        <v>55249.08</v>
      </c>
      <c r="Q20" s="454">
        <v>52706.97</v>
      </c>
      <c r="R20" s="630">
        <v>49969.9</v>
      </c>
      <c r="S20" s="454">
        <v>48817.23</v>
      </c>
      <c r="T20" s="454">
        <v>46902.27</v>
      </c>
      <c r="U20" s="454">
        <v>47863.12</v>
      </c>
      <c r="V20" s="630">
        <v>47620.82</v>
      </c>
      <c r="W20" s="252"/>
      <c r="X20" s="252"/>
      <c r="Y20" s="252"/>
      <c r="Z20" s="252"/>
      <c r="AA20" s="252"/>
      <c r="AB20" s="252"/>
      <c r="AC20" s="252"/>
      <c r="AD20" s="252"/>
      <c r="AE20" s="252"/>
    </row>
    <row r="21" spans="1:31" ht="13" thickTop="1">
      <c r="A21" s="149"/>
      <c r="B21" s="455"/>
      <c r="C21" s="456"/>
      <c r="D21" s="456"/>
      <c r="E21" s="456"/>
      <c r="F21" s="631"/>
      <c r="G21" s="456"/>
      <c r="H21" s="456"/>
      <c r="I21" s="456"/>
      <c r="J21" s="631"/>
      <c r="K21" s="456"/>
      <c r="L21" s="456"/>
      <c r="M21" s="456"/>
      <c r="N21" s="631"/>
      <c r="O21" s="456"/>
      <c r="P21" s="456"/>
      <c r="Q21" s="456"/>
      <c r="R21" s="631"/>
      <c r="S21" s="456"/>
      <c r="T21" s="456"/>
      <c r="U21" s="456"/>
      <c r="V21" s="631"/>
      <c r="W21" s="252"/>
      <c r="X21" s="252"/>
      <c r="Y21" s="252"/>
      <c r="Z21" s="252"/>
      <c r="AA21" s="252"/>
      <c r="AB21" s="252"/>
      <c r="AC21" s="252"/>
      <c r="AD21" s="252"/>
      <c r="AE21" s="252"/>
    </row>
    <row r="22" spans="1:31" ht="13" thickBot="1">
      <c r="A22" s="149" t="s">
        <v>31</v>
      </c>
      <c r="B22" s="457"/>
      <c r="C22" s="458"/>
      <c r="D22" s="458"/>
      <c r="E22" s="458"/>
      <c r="F22" s="632"/>
      <c r="G22" s="458"/>
      <c r="H22" s="458"/>
      <c r="I22" s="458"/>
      <c r="J22" s="632"/>
      <c r="K22" s="458"/>
      <c r="L22" s="458"/>
      <c r="M22" s="458"/>
      <c r="N22" s="632"/>
      <c r="O22" s="458"/>
      <c r="P22" s="458"/>
      <c r="Q22" s="458"/>
      <c r="R22" s="632"/>
      <c r="S22" s="458"/>
      <c r="T22" s="458"/>
      <c r="U22" s="458"/>
      <c r="V22" s="632"/>
      <c r="W22" s="252"/>
      <c r="X22" s="252"/>
      <c r="Y22" s="252"/>
      <c r="Z22" s="252"/>
      <c r="AA22" s="252"/>
      <c r="AB22" s="252"/>
      <c r="AC22" s="252"/>
      <c r="AD22" s="252"/>
      <c r="AE22" s="252"/>
    </row>
    <row r="23" spans="1:31" ht="13" thickBot="1">
      <c r="A23" s="145" t="s">
        <v>32</v>
      </c>
      <c r="B23" s="459">
        <v>6231.17</v>
      </c>
      <c r="C23" s="460">
        <v>6231.17</v>
      </c>
      <c r="D23" s="460">
        <v>6231.17</v>
      </c>
      <c r="E23" s="460">
        <v>6231.17</v>
      </c>
      <c r="F23" s="633">
        <v>6231.17</v>
      </c>
      <c r="G23" s="460">
        <v>6231.17</v>
      </c>
      <c r="H23" s="460">
        <v>6231.17</v>
      </c>
      <c r="I23" s="460">
        <v>6231.17</v>
      </c>
      <c r="J23" s="633">
        <v>6231.17</v>
      </c>
      <c r="K23" s="460">
        <v>6231.17</v>
      </c>
      <c r="L23" s="460">
        <v>6231.17</v>
      </c>
      <c r="M23" s="460">
        <v>6231.17</v>
      </c>
      <c r="N23" s="633">
        <v>6231.17</v>
      </c>
      <c r="O23" s="460">
        <v>5664.41</v>
      </c>
      <c r="P23" s="460">
        <v>5664.41</v>
      </c>
      <c r="Q23" s="460">
        <v>5664.41</v>
      </c>
      <c r="R23" s="633">
        <v>5664.41</v>
      </c>
      <c r="S23" s="460">
        <v>5664.41</v>
      </c>
      <c r="T23" s="460">
        <v>5664.41</v>
      </c>
      <c r="U23" s="460">
        <v>5664.41</v>
      </c>
      <c r="V23" s="633">
        <v>5664.41</v>
      </c>
      <c r="W23" s="252"/>
      <c r="X23" s="252"/>
      <c r="Y23" s="252"/>
      <c r="Z23" s="252"/>
      <c r="AA23" s="252"/>
      <c r="AB23" s="252"/>
      <c r="AC23" s="252"/>
      <c r="AD23" s="252"/>
      <c r="AE23" s="252"/>
    </row>
    <row r="24" spans="1:31" ht="13" thickBot="1">
      <c r="A24" s="92" t="s">
        <v>50</v>
      </c>
      <c r="B24" s="445">
        <v>31946.02</v>
      </c>
      <c r="C24" s="446">
        <v>33570.870000000003</v>
      </c>
      <c r="D24" s="446">
        <v>32224</v>
      </c>
      <c r="E24" s="446">
        <v>33956.230000000003</v>
      </c>
      <c r="F24" s="626">
        <v>32886.699999999997</v>
      </c>
      <c r="G24" s="446">
        <v>32633</v>
      </c>
      <c r="H24" s="446">
        <v>33194.11</v>
      </c>
      <c r="I24" s="446">
        <v>34529.14</v>
      </c>
      <c r="J24" s="626">
        <v>33147.19</v>
      </c>
      <c r="K24" s="446">
        <v>31663.75</v>
      </c>
      <c r="L24" s="446">
        <v>32881.919999999998</v>
      </c>
      <c r="M24" s="446">
        <v>35760.71</v>
      </c>
      <c r="N24" s="626">
        <v>34271.42</v>
      </c>
      <c r="O24" s="446">
        <v>33316.04</v>
      </c>
      <c r="P24" s="446">
        <v>31237.53</v>
      </c>
      <c r="Q24" s="446">
        <v>30324.29</v>
      </c>
      <c r="R24" s="626">
        <v>28548.93</v>
      </c>
      <c r="S24" s="446">
        <v>27365.3</v>
      </c>
      <c r="T24" s="446">
        <v>26686.78</v>
      </c>
      <c r="U24" s="446">
        <v>27961.84</v>
      </c>
      <c r="V24" s="626">
        <v>27406.22</v>
      </c>
      <c r="W24" s="252"/>
      <c r="X24" s="252"/>
      <c r="Y24" s="252"/>
      <c r="Z24" s="252"/>
      <c r="AA24" s="252"/>
      <c r="AB24" s="252"/>
      <c r="AC24" s="252"/>
      <c r="AD24" s="252"/>
      <c r="AE24" s="252"/>
    </row>
    <row r="25" spans="1:31" ht="13" thickBot="1">
      <c r="A25" s="146" t="s">
        <v>226</v>
      </c>
      <c r="B25" s="447">
        <v>38177.19</v>
      </c>
      <c r="C25" s="448">
        <v>39802.04</v>
      </c>
      <c r="D25" s="448">
        <v>38455.17</v>
      </c>
      <c r="E25" s="448">
        <v>40187.4</v>
      </c>
      <c r="F25" s="627">
        <v>39117.870000000003</v>
      </c>
      <c r="G25" s="448">
        <v>38864.17</v>
      </c>
      <c r="H25" s="448">
        <v>39425.279999999999</v>
      </c>
      <c r="I25" s="448">
        <v>40760.31</v>
      </c>
      <c r="J25" s="627">
        <v>39378.36</v>
      </c>
      <c r="K25" s="448">
        <v>37894.92</v>
      </c>
      <c r="L25" s="448">
        <v>39113.089999999997</v>
      </c>
      <c r="M25" s="448">
        <v>41991.88</v>
      </c>
      <c r="N25" s="627">
        <v>40502.589999999997</v>
      </c>
      <c r="O25" s="448">
        <v>38980.449999999997</v>
      </c>
      <c r="P25" s="448">
        <v>36901.94</v>
      </c>
      <c r="Q25" s="448">
        <v>35988.699999999997</v>
      </c>
      <c r="R25" s="627">
        <v>34213.339999999997</v>
      </c>
      <c r="S25" s="448">
        <v>33029.71</v>
      </c>
      <c r="T25" s="448">
        <v>32351.19</v>
      </c>
      <c r="U25" s="448">
        <v>33626.25</v>
      </c>
      <c r="V25" s="627">
        <v>33070.629999999997</v>
      </c>
      <c r="W25" s="252"/>
      <c r="X25" s="252"/>
      <c r="Y25" s="252"/>
      <c r="Z25" s="252"/>
      <c r="AA25" s="252"/>
      <c r="AB25" s="252"/>
      <c r="AC25" s="252"/>
      <c r="AD25" s="252"/>
      <c r="AE25" s="252"/>
    </row>
    <row r="26" spans="1:31" ht="13" thickBot="1">
      <c r="A26" s="150" t="s">
        <v>33</v>
      </c>
      <c r="B26" s="461">
        <v>0.57999999999999996</v>
      </c>
      <c r="C26" s="462">
        <v>0.55000000000000004</v>
      </c>
      <c r="D26" s="462">
        <v>0.63</v>
      </c>
      <c r="E26" s="462">
        <v>0.57999999999999996</v>
      </c>
      <c r="F26" s="634">
        <v>0.56000000000000005</v>
      </c>
      <c r="G26" s="462">
        <v>0.56000000000000005</v>
      </c>
      <c r="H26" s="462">
        <v>0.56999999999999995</v>
      </c>
      <c r="I26" s="462">
        <v>0.53</v>
      </c>
      <c r="J26" s="634">
        <v>0.52</v>
      </c>
      <c r="K26" s="462">
        <v>0.51</v>
      </c>
      <c r="L26" s="462">
        <v>0.53</v>
      </c>
      <c r="M26" s="462">
        <v>5.72</v>
      </c>
      <c r="N26" s="634">
        <v>5.81</v>
      </c>
      <c r="O26" s="462">
        <v>6.03</v>
      </c>
      <c r="P26" s="462">
        <v>6.45</v>
      </c>
      <c r="Q26" s="462">
        <v>6.74</v>
      </c>
      <c r="R26" s="634">
        <v>0.55000000000000004</v>
      </c>
      <c r="S26" s="462">
        <v>0.54</v>
      </c>
      <c r="T26" s="462">
        <v>0.5</v>
      </c>
      <c r="U26" s="462">
        <v>0.52</v>
      </c>
      <c r="V26" s="634">
        <v>0.5</v>
      </c>
      <c r="W26" s="252"/>
      <c r="X26" s="252"/>
      <c r="Y26" s="252"/>
      <c r="Z26" s="252"/>
      <c r="AA26" s="252"/>
      <c r="AB26" s="252"/>
      <c r="AC26" s="252"/>
      <c r="AD26" s="252"/>
      <c r="AE26" s="252"/>
    </row>
    <row r="27" spans="1:31" ht="13" thickBot="1">
      <c r="A27" s="51" t="s">
        <v>34</v>
      </c>
      <c r="B27" s="463">
        <v>38177.769999999997</v>
      </c>
      <c r="C27" s="464">
        <v>39802.589999999997</v>
      </c>
      <c r="D27" s="464">
        <v>38455.800000000003</v>
      </c>
      <c r="E27" s="464">
        <v>40187.980000000003</v>
      </c>
      <c r="F27" s="635">
        <v>39118.43</v>
      </c>
      <c r="G27" s="464">
        <v>38864.730000000003</v>
      </c>
      <c r="H27" s="464">
        <v>39425.85</v>
      </c>
      <c r="I27" s="464">
        <v>40760.839999999997</v>
      </c>
      <c r="J27" s="635">
        <v>39378.879999999997</v>
      </c>
      <c r="K27" s="464">
        <v>37895.43</v>
      </c>
      <c r="L27" s="464">
        <v>39113.620000000003</v>
      </c>
      <c r="M27" s="464">
        <v>41997.599999999999</v>
      </c>
      <c r="N27" s="635">
        <v>40508.400000000001</v>
      </c>
      <c r="O27" s="464">
        <v>38986.480000000003</v>
      </c>
      <c r="P27" s="464">
        <v>36908.39</v>
      </c>
      <c r="Q27" s="464">
        <v>35995.440000000002</v>
      </c>
      <c r="R27" s="635">
        <v>34213.89</v>
      </c>
      <c r="S27" s="464">
        <v>33030.25</v>
      </c>
      <c r="T27" s="464">
        <v>32351.69</v>
      </c>
      <c r="U27" s="464">
        <v>33626.769999999997</v>
      </c>
      <c r="V27" s="635">
        <v>33071.129999999997</v>
      </c>
      <c r="W27" s="252"/>
      <c r="X27" s="252"/>
      <c r="Y27" s="252"/>
      <c r="Z27" s="252"/>
      <c r="AA27" s="252"/>
      <c r="AB27" s="252"/>
      <c r="AC27" s="252"/>
      <c r="AD27" s="252"/>
      <c r="AE27" s="252"/>
    </row>
    <row r="28" spans="1:31" ht="13" thickBot="1">
      <c r="A28" s="144" t="s">
        <v>35</v>
      </c>
      <c r="B28" s="443">
        <v>215.12</v>
      </c>
      <c r="C28" s="444">
        <v>237.43</v>
      </c>
      <c r="D28" s="444">
        <v>235.56</v>
      </c>
      <c r="E28" s="444">
        <v>234.28</v>
      </c>
      <c r="F28" s="625">
        <v>232.5</v>
      </c>
      <c r="G28" s="444">
        <v>195.51</v>
      </c>
      <c r="H28" s="444">
        <v>195.37</v>
      </c>
      <c r="I28" s="444">
        <v>195.54</v>
      </c>
      <c r="J28" s="625">
        <v>195.18</v>
      </c>
      <c r="K28" s="444">
        <v>155.86000000000001</v>
      </c>
      <c r="L28" s="444">
        <v>156.29</v>
      </c>
      <c r="M28" s="444">
        <v>156.86000000000001</v>
      </c>
      <c r="N28" s="625">
        <v>157.08000000000001</v>
      </c>
      <c r="O28" s="444">
        <v>168.44</v>
      </c>
      <c r="P28" s="444">
        <v>168.73</v>
      </c>
      <c r="Q28" s="444">
        <v>169.06</v>
      </c>
      <c r="R28" s="625">
        <v>170.05</v>
      </c>
      <c r="S28" s="444">
        <v>208.91</v>
      </c>
      <c r="T28" s="444">
        <v>209.95</v>
      </c>
      <c r="U28" s="444">
        <v>210.92</v>
      </c>
      <c r="V28" s="625">
        <v>213.69</v>
      </c>
      <c r="W28" s="252"/>
      <c r="X28" s="252"/>
      <c r="Y28" s="252"/>
      <c r="Z28" s="252"/>
      <c r="AA28" s="252"/>
      <c r="AB28" s="252"/>
      <c r="AC28" s="252"/>
      <c r="AD28" s="252"/>
      <c r="AE28" s="252"/>
    </row>
    <row r="29" spans="1:31" ht="13" thickBot="1">
      <c r="A29" s="144" t="s">
        <v>36</v>
      </c>
      <c r="B29" s="443">
        <v>0</v>
      </c>
      <c r="C29" s="444">
        <v>0</v>
      </c>
      <c r="D29" s="444">
        <v>0</v>
      </c>
      <c r="E29" s="444">
        <v>0</v>
      </c>
      <c r="F29" s="625">
        <v>0</v>
      </c>
      <c r="G29" s="444">
        <v>0</v>
      </c>
      <c r="H29" s="444">
        <v>0</v>
      </c>
      <c r="I29" s="444">
        <v>0</v>
      </c>
      <c r="J29" s="625">
        <v>0</v>
      </c>
      <c r="K29" s="444">
        <v>0</v>
      </c>
      <c r="L29" s="444">
        <v>0</v>
      </c>
      <c r="M29" s="444">
        <v>0</v>
      </c>
      <c r="N29" s="625">
        <v>0</v>
      </c>
      <c r="O29" s="444">
        <v>0</v>
      </c>
      <c r="P29" s="444">
        <v>0</v>
      </c>
      <c r="Q29" s="444">
        <v>16.489999999999998</v>
      </c>
      <c r="R29" s="625">
        <v>16.489999999999998</v>
      </c>
      <c r="S29" s="444">
        <v>32.979999999999997</v>
      </c>
      <c r="T29" s="444">
        <v>63.33</v>
      </c>
      <c r="U29" s="444">
        <v>79.709999999999994</v>
      </c>
      <c r="V29" s="625">
        <v>108.94</v>
      </c>
      <c r="W29" s="252"/>
      <c r="X29" s="252"/>
      <c r="Y29" s="252"/>
      <c r="Z29" s="252"/>
      <c r="AA29" s="252"/>
      <c r="AB29" s="252"/>
      <c r="AC29" s="252"/>
      <c r="AD29" s="252"/>
      <c r="AE29" s="252"/>
    </row>
    <row r="30" spans="1:31" ht="13" thickBot="1">
      <c r="A30" s="144" t="s">
        <v>159</v>
      </c>
      <c r="B30" s="443">
        <v>1117.8900000000001</v>
      </c>
      <c r="C30" s="444">
        <v>904.42</v>
      </c>
      <c r="D30" s="444">
        <v>1108.99</v>
      </c>
      <c r="E30" s="444">
        <v>1290.29</v>
      </c>
      <c r="F30" s="625">
        <v>843.51</v>
      </c>
      <c r="G30" s="444">
        <v>548.9</v>
      </c>
      <c r="H30" s="444">
        <v>506.51</v>
      </c>
      <c r="I30" s="444">
        <v>507.24</v>
      </c>
      <c r="J30" s="625">
        <v>529.79999999999995</v>
      </c>
      <c r="K30" s="444">
        <v>486.79</v>
      </c>
      <c r="L30" s="444">
        <v>461.57</v>
      </c>
      <c r="M30" s="444">
        <v>480.99</v>
      </c>
      <c r="N30" s="625">
        <v>498.86</v>
      </c>
      <c r="O30" s="444">
        <v>460.16</v>
      </c>
      <c r="P30" s="444">
        <v>487.05</v>
      </c>
      <c r="Q30" s="444">
        <v>498.19</v>
      </c>
      <c r="R30" s="625">
        <v>501.41</v>
      </c>
      <c r="S30" s="444">
        <v>523.37</v>
      </c>
      <c r="T30" s="444">
        <v>510.97</v>
      </c>
      <c r="U30" s="444">
        <v>524.79</v>
      </c>
      <c r="V30" s="625">
        <v>543.05999999999995</v>
      </c>
      <c r="W30" s="252"/>
      <c r="X30" s="252"/>
      <c r="Y30" s="252"/>
      <c r="Z30" s="252"/>
      <c r="AA30" s="252"/>
      <c r="AB30" s="252"/>
      <c r="AC30" s="252"/>
      <c r="AD30" s="252"/>
      <c r="AE30" s="252"/>
    </row>
    <row r="31" spans="1:31" ht="13" thickBot="1">
      <c r="A31" s="151" t="s">
        <v>37</v>
      </c>
      <c r="B31" s="443">
        <v>9971.1299999999992</v>
      </c>
      <c r="C31" s="444">
        <v>9502.2199999999993</v>
      </c>
      <c r="D31" s="444">
        <v>8222.4699999999993</v>
      </c>
      <c r="E31" s="444">
        <v>8293.7199999999993</v>
      </c>
      <c r="F31" s="625">
        <v>8330.85</v>
      </c>
      <c r="G31" s="444">
        <v>8802.7199999999993</v>
      </c>
      <c r="H31" s="444">
        <v>8517.5400000000009</v>
      </c>
      <c r="I31" s="444">
        <v>8398.3799999999992</v>
      </c>
      <c r="J31" s="625">
        <v>8654.42</v>
      </c>
      <c r="K31" s="444">
        <v>8012.45</v>
      </c>
      <c r="L31" s="444">
        <v>9052.01</v>
      </c>
      <c r="M31" s="444">
        <v>7546.45</v>
      </c>
      <c r="N31" s="625">
        <v>6716.36</v>
      </c>
      <c r="O31" s="444">
        <v>5255.29</v>
      </c>
      <c r="P31" s="444">
        <v>5393.29</v>
      </c>
      <c r="Q31" s="444">
        <v>5589.78</v>
      </c>
      <c r="R31" s="625">
        <v>6051.61</v>
      </c>
      <c r="S31" s="444">
        <v>6715.43</v>
      </c>
      <c r="T31" s="444">
        <v>7013.57</v>
      </c>
      <c r="U31" s="444">
        <v>7011.31</v>
      </c>
      <c r="V31" s="625">
        <v>7272.42</v>
      </c>
      <c r="W31" s="252"/>
      <c r="X31" s="252"/>
      <c r="Y31" s="252"/>
      <c r="Z31" s="252"/>
      <c r="AA31" s="252"/>
      <c r="AB31" s="252"/>
      <c r="AC31" s="252"/>
      <c r="AD31" s="252"/>
      <c r="AE31" s="252"/>
    </row>
    <row r="32" spans="1:31" ht="13" thickBot="1">
      <c r="A32" s="92" t="s">
        <v>38</v>
      </c>
      <c r="B32" s="443">
        <v>884.65</v>
      </c>
      <c r="C32" s="444">
        <v>848.84</v>
      </c>
      <c r="D32" s="444">
        <v>825.31</v>
      </c>
      <c r="E32" s="444">
        <v>755.7</v>
      </c>
      <c r="F32" s="625">
        <v>747.04</v>
      </c>
      <c r="G32" s="444">
        <v>712.13</v>
      </c>
      <c r="H32" s="444">
        <v>775.52</v>
      </c>
      <c r="I32" s="444">
        <v>763.76</v>
      </c>
      <c r="J32" s="625">
        <v>754.8</v>
      </c>
      <c r="K32" s="444">
        <v>753.03</v>
      </c>
      <c r="L32" s="444">
        <v>777.02</v>
      </c>
      <c r="M32" s="444">
        <v>701.02</v>
      </c>
      <c r="N32" s="625">
        <v>674.47</v>
      </c>
      <c r="O32" s="444">
        <v>652.15</v>
      </c>
      <c r="P32" s="444">
        <v>673.07</v>
      </c>
      <c r="Q32" s="444">
        <v>661.57</v>
      </c>
      <c r="R32" s="625">
        <v>672.95</v>
      </c>
      <c r="S32" s="444">
        <v>696.75</v>
      </c>
      <c r="T32" s="444">
        <v>687.92</v>
      </c>
      <c r="U32" s="444">
        <v>645.67999999999995</v>
      </c>
      <c r="V32" s="625">
        <v>645.12</v>
      </c>
      <c r="W32" s="252"/>
      <c r="X32" s="252"/>
      <c r="Y32" s="252"/>
      <c r="Z32" s="252"/>
      <c r="AA32" s="252"/>
      <c r="AB32" s="252"/>
      <c r="AC32" s="252"/>
      <c r="AD32" s="252"/>
      <c r="AE32" s="252"/>
    </row>
    <row r="33" spans="1:31" ht="13" thickBot="1">
      <c r="A33" s="145" t="s">
        <v>39</v>
      </c>
      <c r="B33" s="443">
        <v>132.22999999999999</v>
      </c>
      <c r="C33" s="444">
        <v>194.46</v>
      </c>
      <c r="D33" s="444">
        <v>174.06</v>
      </c>
      <c r="E33" s="444">
        <v>193.22</v>
      </c>
      <c r="F33" s="625">
        <v>150.26</v>
      </c>
      <c r="G33" s="444">
        <v>209.12</v>
      </c>
      <c r="H33" s="444">
        <v>181.36</v>
      </c>
      <c r="I33" s="444">
        <v>141.15</v>
      </c>
      <c r="J33" s="625">
        <v>86.54</v>
      </c>
      <c r="K33" s="444">
        <v>74.47</v>
      </c>
      <c r="L33" s="444">
        <v>85.27</v>
      </c>
      <c r="M33" s="444">
        <v>56.04</v>
      </c>
      <c r="N33" s="625">
        <v>52.97</v>
      </c>
      <c r="O33" s="444">
        <v>372.39</v>
      </c>
      <c r="P33" s="444">
        <v>227.66</v>
      </c>
      <c r="Q33" s="444">
        <v>128.28</v>
      </c>
      <c r="R33" s="625">
        <v>98.84</v>
      </c>
      <c r="S33" s="444">
        <v>194.81</v>
      </c>
      <c r="T33" s="444">
        <v>97.23</v>
      </c>
      <c r="U33" s="444">
        <v>50.59</v>
      </c>
      <c r="V33" s="625">
        <v>46.87</v>
      </c>
      <c r="W33" s="252"/>
      <c r="X33" s="252"/>
      <c r="Y33" s="252"/>
      <c r="Z33" s="252"/>
      <c r="AA33" s="252"/>
      <c r="AB33" s="252"/>
      <c r="AC33" s="252"/>
      <c r="AD33" s="252"/>
      <c r="AE33" s="252"/>
    </row>
    <row r="34" spans="1:31" ht="13" thickBot="1">
      <c r="A34" s="145" t="s">
        <v>40</v>
      </c>
      <c r="B34" s="443">
        <v>45.66</v>
      </c>
      <c r="C34" s="444">
        <v>45.97</v>
      </c>
      <c r="D34" s="444">
        <v>46.41</v>
      </c>
      <c r="E34" s="444">
        <v>46.72</v>
      </c>
      <c r="F34" s="625">
        <v>47.05</v>
      </c>
      <c r="G34" s="444">
        <v>47.42</v>
      </c>
      <c r="H34" s="444">
        <v>47.82</v>
      </c>
      <c r="I34" s="444">
        <v>48.15</v>
      </c>
      <c r="J34" s="625">
        <v>48.5</v>
      </c>
      <c r="K34" s="444">
        <v>49.07</v>
      </c>
      <c r="L34" s="444">
        <v>49.39</v>
      </c>
      <c r="M34" s="444">
        <v>50.52</v>
      </c>
      <c r="N34" s="625">
        <v>50.85</v>
      </c>
      <c r="O34" s="444">
        <v>51.04</v>
      </c>
      <c r="P34" s="444">
        <v>51.36</v>
      </c>
      <c r="Q34" s="444">
        <v>51.69</v>
      </c>
      <c r="R34" s="625">
        <v>52.01</v>
      </c>
      <c r="S34" s="444">
        <v>52.34</v>
      </c>
      <c r="T34" s="444">
        <v>52.66</v>
      </c>
      <c r="U34" s="444">
        <v>52.89</v>
      </c>
      <c r="V34" s="625">
        <v>14.09</v>
      </c>
      <c r="W34" s="252"/>
      <c r="X34" s="252"/>
      <c r="Y34" s="252"/>
      <c r="Z34" s="252"/>
      <c r="AA34" s="252"/>
      <c r="AB34" s="252"/>
      <c r="AC34" s="252"/>
      <c r="AD34" s="252"/>
      <c r="AE34" s="252"/>
    </row>
    <row r="35" spans="1:31" ht="13" thickBot="1">
      <c r="A35" s="92" t="s">
        <v>77</v>
      </c>
      <c r="B35" s="445">
        <v>14.22</v>
      </c>
      <c r="C35" s="446">
        <v>14.15</v>
      </c>
      <c r="D35" s="446">
        <v>17.78</v>
      </c>
      <c r="E35" s="446">
        <v>8.31</v>
      </c>
      <c r="F35" s="626">
        <v>8.6199999999999992</v>
      </c>
      <c r="G35" s="446">
        <v>5.87</v>
      </c>
      <c r="H35" s="446">
        <v>0</v>
      </c>
      <c r="I35" s="446">
        <v>0</v>
      </c>
      <c r="J35" s="626">
        <v>0.7</v>
      </c>
      <c r="K35" s="446">
        <v>0</v>
      </c>
      <c r="L35" s="446">
        <v>0</v>
      </c>
      <c r="M35" s="446">
        <v>0</v>
      </c>
      <c r="N35" s="626">
        <v>0</v>
      </c>
      <c r="O35" s="446">
        <v>0</v>
      </c>
      <c r="P35" s="446">
        <v>0</v>
      </c>
      <c r="Q35" s="446">
        <v>0</v>
      </c>
      <c r="R35" s="626">
        <v>0</v>
      </c>
      <c r="S35" s="446">
        <v>0</v>
      </c>
      <c r="T35" s="446">
        <v>0</v>
      </c>
      <c r="U35" s="446">
        <v>0</v>
      </c>
      <c r="V35" s="626">
        <v>0</v>
      </c>
      <c r="W35" s="252"/>
      <c r="X35" s="252"/>
      <c r="Y35" s="252"/>
      <c r="Z35" s="252"/>
      <c r="AA35" s="252"/>
      <c r="AB35" s="252"/>
      <c r="AC35" s="252"/>
      <c r="AD35" s="252"/>
      <c r="AE35" s="252"/>
    </row>
    <row r="36" spans="1:31" ht="13" thickBot="1">
      <c r="A36" s="146" t="s">
        <v>65</v>
      </c>
      <c r="B36" s="447">
        <v>12380.9</v>
      </c>
      <c r="C36" s="448">
        <v>11747.49</v>
      </c>
      <c r="D36" s="448">
        <v>10630.58</v>
      </c>
      <c r="E36" s="448">
        <v>10822.24</v>
      </c>
      <c r="F36" s="627">
        <v>10359.83</v>
      </c>
      <c r="G36" s="448">
        <v>10521.67</v>
      </c>
      <c r="H36" s="448">
        <v>10224.120000000001</v>
      </c>
      <c r="I36" s="448">
        <v>10054.219999999999</v>
      </c>
      <c r="J36" s="627">
        <v>10269.94</v>
      </c>
      <c r="K36" s="448">
        <v>9531.67</v>
      </c>
      <c r="L36" s="448">
        <v>10581.55</v>
      </c>
      <c r="M36" s="448">
        <v>8991.8799999999992</v>
      </c>
      <c r="N36" s="627">
        <v>8150.59</v>
      </c>
      <c r="O36" s="448">
        <v>6959.47</v>
      </c>
      <c r="P36" s="448">
        <v>7001.16</v>
      </c>
      <c r="Q36" s="448">
        <v>7115.06</v>
      </c>
      <c r="R36" s="627">
        <v>7563.36</v>
      </c>
      <c r="S36" s="448">
        <v>8424.59</v>
      </c>
      <c r="T36" s="448">
        <v>8635.6299999999992</v>
      </c>
      <c r="U36" s="448">
        <v>8575.89</v>
      </c>
      <c r="V36" s="627">
        <v>8844.19</v>
      </c>
      <c r="W36" s="252"/>
      <c r="X36" s="252"/>
      <c r="Y36" s="252"/>
      <c r="Z36" s="252"/>
      <c r="AA36" s="252"/>
      <c r="AB36" s="252"/>
      <c r="AC36" s="252"/>
      <c r="AD36" s="252"/>
      <c r="AE36" s="252"/>
    </row>
    <row r="37" spans="1:31" ht="13" thickBot="1">
      <c r="A37" s="144" t="s">
        <v>82</v>
      </c>
      <c r="B37" s="443">
        <v>5351.58</v>
      </c>
      <c r="C37" s="444">
        <v>4523.8100000000004</v>
      </c>
      <c r="D37" s="444">
        <v>4808.47</v>
      </c>
      <c r="E37" s="444">
        <v>4556.04</v>
      </c>
      <c r="F37" s="625">
        <v>3928.77</v>
      </c>
      <c r="G37" s="444">
        <v>4432.1099999999997</v>
      </c>
      <c r="H37" s="444">
        <v>4087.98</v>
      </c>
      <c r="I37" s="444">
        <v>3959.07</v>
      </c>
      <c r="J37" s="625">
        <v>4067.46</v>
      </c>
      <c r="K37" s="444">
        <v>4358.21</v>
      </c>
      <c r="L37" s="444">
        <v>4137.0600000000004</v>
      </c>
      <c r="M37" s="444">
        <v>3946.53</v>
      </c>
      <c r="N37" s="625">
        <v>4265.7700000000004</v>
      </c>
      <c r="O37" s="444">
        <v>3728.02</v>
      </c>
      <c r="P37" s="444">
        <v>4268.42</v>
      </c>
      <c r="Q37" s="444">
        <v>3185.14</v>
      </c>
      <c r="R37" s="625">
        <v>3265.78</v>
      </c>
      <c r="S37" s="444">
        <v>2732.29</v>
      </c>
      <c r="T37" s="444">
        <v>2370.2399999999998</v>
      </c>
      <c r="U37" s="444">
        <v>2420.5100000000002</v>
      </c>
      <c r="V37" s="625">
        <v>2858.64</v>
      </c>
      <c r="W37" s="252"/>
      <c r="X37" s="252"/>
      <c r="Y37" s="252"/>
      <c r="Z37" s="252"/>
      <c r="AA37" s="252"/>
      <c r="AB37" s="252"/>
      <c r="AC37" s="252"/>
      <c r="AD37" s="252"/>
      <c r="AE37" s="252"/>
    </row>
    <row r="38" spans="1:31" ht="13" thickBot="1">
      <c r="A38" s="144" t="s">
        <v>36</v>
      </c>
      <c r="B38" s="443">
        <v>31.65</v>
      </c>
      <c r="C38" s="444">
        <v>75.040000000000006</v>
      </c>
      <c r="D38" s="444">
        <v>37.409999999999997</v>
      </c>
      <c r="E38" s="444" t="s">
        <v>309</v>
      </c>
      <c r="F38" s="625">
        <v>25.9</v>
      </c>
      <c r="G38" s="444">
        <v>100.63</v>
      </c>
      <c r="H38" s="444">
        <v>134.4</v>
      </c>
      <c r="I38" s="444">
        <v>89.15</v>
      </c>
      <c r="J38" s="625">
        <v>110.05</v>
      </c>
      <c r="K38" s="444">
        <v>111.99</v>
      </c>
      <c r="L38" s="444">
        <v>175.83</v>
      </c>
      <c r="M38" s="444">
        <v>132.1</v>
      </c>
      <c r="N38" s="625">
        <v>137.87</v>
      </c>
      <c r="O38" s="444">
        <v>150.30000000000001</v>
      </c>
      <c r="P38" s="444">
        <v>253.14</v>
      </c>
      <c r="Q38" s="444">
        <v>236.15</v>
      </c>
      <c r="R38" s="625">
        <v>255.06</v>
      </c>
      <c r="S38" s="444">
        <v>206.64</v>
      </c>
      <c r="T38" s="444">
        <v>238.18</v>
      </c>
      <c r="U38" s="444">
        <v>178.83</v>
      </c>
      <c r="V38" s="625">
        <v>175.03</v>
      </c>
      <c r="W38" s="252"/>
      <c r="X38" s="252"/>
      <c r="Y38" s="252"/>
      <c r="Z38" s="252"/>
      <c r="AA38" s="252"/>
      <c r="AB38" s="252"/>
      <c r="AC38" s="252"/>
      <c r="AD38" s="252"/>
      <c r="AE38" s="252"/>
    </row>
    <row r="39" spans="1:31" ht="13" thickBot="1">
      <c r="A39" s="144" t="s">
        <v>159</v>
      </c>
      <c r="B39" s="443">
        <v>876.56</v>
      </c>
      <c r="C39" s="444">
        <v>838.3</v>
      </c>
      <c r="D39" s="444">
        <v>743.57</v>
      </c>
      <c r="E39" s="444">
        <v>757.97</v>
      </c>
      <c r="F39" s="625">
        <v>272.88</v>
      </c>
      <c r="G39" s="444">
        <v>181.43</v>
      </c>
      <c r="H39" s="444">
        <v>181.04</v>
      </c>
      <c r="I39" s="444">
        <v>192.65</v>
      </c>
      <c r="J39" s="625">
        <v>147.65</v>
      </c>
      <c r="K39" s="444">
        <v>146.97</v>
      </c>
      <c r="L39" s="444">
        <v>159.18</v>
      </c>
      <c r="M39" s="444">
        <v>159.65</v>
      </c>
      <c r="N39" s="625">
        <v>155.96</v>
      </c>
      <c r="O39" s="444">
        <v>153.11000000000001</v>
      </c>
      <c r="P39" s="444">
        <v>163.18</v>
      </c>
      <c r="Q39" s="444">
        <v>171.29</v>
      </c>
      <c r="R39" s="625">
        <v>158.32</v>
      </c>
      <c r="S39" s="444">
        <v>161.79</v>
      </c>
      <c r="T39" s="444">
        <v>142.16</v>
      </c>
      <c r="U39" s="444">
        <v>143.86000000000001</v>
      </c>
      <c r="V39" s="625">
        <v>137.33000000000001</v>
      </c>
      <c r="W39" s="252"/>
      <c r="X39" s="252"/>
      <c r="Y39" s="252"/>
      <c r="Z39" s="252"/>
      <c r="AA39" s="252"/>
      <c r="AB39" s="252"/>
      <c r="AC39" s="252"/>
      <c r="AD39" s="252"/>
      <c r="AE39" s="252"/>
    </row>
    <row r="40" spans="1:31" ht="13" thickBot="1">
      <c r="A40" s="6" t="s">
        <v>83</v>
      </c>
      <c r="B40" s="443">
        <v>234.15</v>
      </c>
      <c r="C40" s="444">
        <v>287.76</v>
      </c>
      <c r="D40" s="444">
        <v>140.49</v>
      </c>
      <c r="E40" s="444">
        <v>348.94</v>
      </c>
      <c r="F40" s="625">
        <v>138.22</v>
      </c>
      <c r="G40" s="444">
        <v>216.57</v>
      </c>
      <c r="H40" s="444">
        <v>252.75</v>
      </c>
      <c r="I40" s="444">
        <v>459.88</v>
      </c>
      <c r="J40" s="625">
        <v>163.59</v>
      </c>
      <c r="K40" s="444">
        <v>410.55</v>
      </c>
      <c r="L40" s="444">
        <v>119.96</v>
      </c>
      <c r="M40" s="444">
        <v>810.42</v>
      </c>
      <c r="N40" s="625">
        <v>522.89</v>
      </c>
      <c r="O40" s="444">
        <v>782.85</v>
      </c>
      <c r="P40" s="444">
        <v>549.5</v>
      </c>
      <c r="Q40" s="444">
        <v>592.87</v>
      </c>
      <c r="R40" s="625">
        <v>203.82</v>
      </c>
      <c r="S40" s="444">
        <v>174.71</v>
      </c>
      <c r="T40" s="444">
        <v>97.18</v>
      </c>
      <c r="U40" s="444">
        <v>96.17</v>
      </c>
      <c r="V40" s="625">
        <v>43.6</v>
      </c>
      <c r="W40" s="252"/>
      <c r="X40" s="252"/>
      <c r="Y40" s="252"/>
      <c r="Z40" s="252"/>
      <c r="AA40" s="252"/>
      <c r="AB40" s="252"/>
      <c r="AC40" s="252"/>
      <c r="AD40" s="252"/>
      <c r="AE40" s="252"/>
    </row>
    <row r="41" spans="1:31" ht="14" thickBot="1">
      <c r="A41" s="152" t="s">
        <v>263</v>
      </c>
      <c r="B41" s="443">
        <v>1567.61</v>
      </c>
      <c r="C41" s="444">
        <v>1207.33</v>
      </c>
      <c r="D41" s="444">
        <v>921.57</v>
      </c>
      <c r="E41" s="444">
        <v>1580.92</v>
      </c>
      <c r="F41" s="625">
        <v>1364.07</v>
      </c>
      <c r="G41" s="444">
        <v>1118.21</v>
      </c>
      <c r="H41" s="444">
        <v>808.66</v>
      </c>
      <c r="I41" s="444">
        <v>1384.61</v>
      </c>
      <c r="J41" s="625">
        <v>1170.24</v>
      </c>
      <c r="K41" s="444">
        <v>936.55</v>
      </c>
      <c r="L41" s="444">
        <v>550.41</v>
      </c>
      <c r="M41" s="444">
        <v>1442.01</v>
      </c>
      <c r="N41" s="625">
        <v>2363.25</v>
      </c>
      <c r="O41" s="444">
        <v>914.87</v>
      </c>
      <c r="P41" s="444">
        <v>865.22</v>
      </c>
      <c r="Q41" s="444">
        <v>592.08000000000004</v>
      </c>
      <c r="R41" s="625">
        <v>417.77</v>
      </c>
      <c r="S41" s="444">
        <v>876.19</v>
      </c>
      <c r="T41" s="444">
        <v>773.3</v>
      </c>
      <c r="U41" s="444">
        <v>605.46</v>
      </c>
      <c r="V41" s="625">
        <v>516.87</v>
      </c>
      <c r="W41" s="252"/>
      <c r="X41" s="252"/>
      <c r="Y41" s="252"/>
      <c r="Z41" s="252"/>
      <c r="AA41" s="252"/>
      <c r="AB41" s="252"/>
      <c r="AC41" s="252"/>
      <c r="AD41" s="252"/>
      <c r="AE41" s="252"/>
    </row>
    <row r="42" spans="1:31" ht="13" thickBot="1">
      <c r="A42" s="144" t="s">
        <v>39</v>
      </c>
      <c r="B42" s="443">
        <v>891.26</v>
      </c>
      <c r="C42" s="444">
        <v>770.27</v>
      </c>
      <c r="D42" s="444">
        <v>843.19</v>
      </c>
      <c r="E42" s="444">
        <v>828.33</v>
      </c>
      <c r="F42" s="625">
        <v>907.76</v>
      </c>
      <c r="G42" s="444">
        <v>808.54</v>
      </c>
      <c r="H42" s="444">
        <v>638.41999999999996</v>
      </c>
      <c r="I42" s="444">
        <v>641.16</v>
      </c>
      <c r="J42" s="625">
        <v>569</v>
      </c>
      <c r="K42" s="444">
        <v>3400.08</v>
      </c>
      <c r="L42" s="444">
        <v>629.87</v>
      </c>
      <c r="M42" s="444">
        <v>921.32</v>
      </c>
      <c r="N42" s="625">
        <v>1125.78</v>
      </c>
      <c r="O42" s="444">
        <v>3626.34</v>
      </c>
      <c r="P42" s="444">
        <v>3818.67</v>
      </c>
      <c r="Q42" s="444">
        <v>3119.19</v>
      </c>
      <c r="R42" s="625">
        <v>2725.48</v>
      </c>
      <c r="S42" s="444">
        <v>1993.07</v>
      </c>
      <c r="T42" s="444">
        <v>1287.28</v>
      </c>
      <c r="U42" s="444">
        <v>960.74</v>
      </c>
      <c r="V42" s="625">
        <v>802.61</v>
      </c>
      <c r="W42" s="252"/>
      <c r="X42" s="252"/>
      <c r="Y42" s="252"/>
      <c r="Z42" s="252"/>
      <c r="AA42" s="252"/>
      <c r="AB42" s="252"/>
      <c r="AC42" s="252"/>
      <c r="AD42" s="252"/>
      <c r="AE42" s="252"/>
    </row>
    <row r="43" spans="1:31" ht="13" thickBot="1">
      <c r="A43" s="92" t="s">
        <v>40</v>
      </c>
      <c r="B43" s="445">
        <v>1262.1400000000001</v>
      </c>
      <c r="C43" s="446">
        <v>1069.6400000000001</v>
      </c>
      <c r="D43" s="446">
        <v>1322.2</v>
      </c>
      <c r="E43" s="446">
        <v>1457.28</v>
      </c>
      <c r="F43" s="626">
        <v>1529.77</v>
      </c>
      <c r="G43" s="446">
        <v>1545.04</v>
      </c>
      <c r="H43" s="446">
        <v>1184.6199999999999</v>
      </c>
      <c r="I43" s="446">
        <v>2244.0500000000002</v>
      </c>
      <c r="J43" s="626">
        <v>2279.69</v>
      </c>
      <c r="K43" s="446">
        <v>1877.94</v>
      </c>
      <c r="L43" s="446">
        <v>2210.27</v>
      </c>
      <c r="M43" s="446">
        <v>1247.17</v>
      </c>
      <c r="N43" s="626">
        <v>1274.8399999999999</v>
      </c>
      <c r="O43" s="446">
        <v>1912.84</v>
      </c>
      <c r="P43" s="446">
        <v>1421.4</v>
      </c>
      <c r="Q43" s="446">
        <v>1699.75</v>
      </c>
      <c r="R43" s="626">
        <v>1166.42</v>
      </c>
      <c r="S43" s="446">
        <v>953.55</v>
      </c>
      <c r="T43" s="446">
        <v>737.71</v>
      </c>
      <c r="U43" s="446">
        <v>833.2</v>
      </c>
      <c r="V43" s="626">
        <v>758.74</v>
      </c>
      <c r="W43" s="252"/>
      <c r="X43" s="252"/>
      <c r="Y43" s="252"/>
      <c r="Z43" s="252"/>
      <c r="AA43" s="252"/>
      <c r="AB43" s="252"/>
      <c r="AC43" s="252"/>
      <c r="AD43" s="252"/>
      <c r="AE43" s="252"/>
    </row>
    <row r="44" spans="1:31" ht="14" thickBot="1">
      <c r="A44" s="153" t="s">
        <v>264</v>
      </c>
      <c r="B44" s="447">
        <v>10214.950000000001</v>
      </c>
      <c r="C44" s="448">
        <v>8772.15</v>
      </c>
      <c r="D44" s="448">
        <v>8816.9</v>
      </c>
      <c r="E44" s="448">
        <v>9529.48</v>
      </c>
      <c r="F44" s="627">
        <v>8167.37</v>
      </c>
      <c r="G44" s="448">
        <v>8402.5300000000007</v>
      </c>
      <c r="H44" s="448">
        <v>7287.87</v>
      </c>
      <c r="I44" s="448">
        <v>8970.57</v>
      </c>
      <c r="J44" s="627">
        <v>8507.68</v>
      </c>
      <c r="K44" s="448">
        <v>11242.29</v>
      </c>
      <c r="L44" s="448">
        <v>7982.58</v>
      </c>
      <c r="M44" s="448">
        <v>8659.2000000000007</v>
      </c>
      <c r="N44" s="627">
        <v>9846.36</v>
      </c>
      <c r="O44" s="448">
        <v>11268.33</v>
      </c>
      <c r="P44" s="448">
        <v>11339.53</v>
      </c>
      <c r="Q44" s="448">
        <v>9596.4699999999993</v>
      </c>
      <c r="R44" s="627">
        <v>8192.65</v>
      </c>
      <c r="S44" s="448">
        <v>7098.24</v>
      </c>
      <c r="T44" s="448">
        <v>5646.05</v>
      </c>
      <c r="U44" s="448">
        <v>5238.7700000000004</v>
      </c>
      <c r="V44" s="627">
        <v>5292.82</v>
      </c>
      <c r="W44" s="252"/>
      <c r="X44" s="252"/>
      <c r="Y44" s="252"/>
      <c r="Z44" s="252"/>
      <c r="AA44" s="252"/>
      <c r="AB44" s="252"/>
      <c r="AC44" s="252"/>
      <c r="AD44" s="252"/>
      <c r="AE44" s="252"/>
    </row>
    <row r="45" spans="1:31" ht="13" thickBot="1">
      <c r="A45" s="154" t="s">
        <v>76</v>
      </c>
      <c r="B45" s="465">
        <v>0</v>
      </c>
      <c r="C45" s="466">
        <v>0</v>
      </c>
      <c r="D45" s="466">
        <v>0</v>
      </c>
      <c r="E45" s="466">
        <v>0</v>
      </c>
      <c r="F45" s="636">
        <v>0</v>
      </c>
      <c r="G45" s="466">
        <v>0</v>
      </c>
      <c r="H45" s="466">
        <v>0</v>
      </c>
      <c r="I45" s="466">
        <v>0</v>
      </c>
      <c r="J45" s="636">
        <v>0</v>
      </c>
      <c r="K45" s="466">
        <v>0</v>
      </c>
      <c r="L45" s="466">
        <v>0</v>
      </c>
      <c r="M45" s="466">
        <v>0</v>
      </c>
      <c r="N45" s="636">
        <v>0</v>
      </c>
      <c r="O45" s="466">
        <v>0</v>
      </c>
      <c r="P45" s="466">
        <v>0</v>
      </c>
      <c r="Q45" s="466">
        <v>0</v>
      </c>
      <c r="R45" s="636" t="s">
        <v>309</v>
      </c>
      <c r="S45" s="466">
        <v>264.14999999999998</v>
      </c>
      <c r="T45" s="466">
        <v>268.89999999999998</v>
      </c>
      <c r="U45" s="466">
        <v>421.69</v>
      </c>
      <c r="V45" s="636">
        <v>412.68</v>
      </c>
      <c r="W45" s="252"/>
      <c r="X45" s="252"/>
      <c r="Y45" s="252"/>
      <c r="Z45" s="252"/>
      <c r="AA45" s="252"/>
      <c r="AB45" s="252"/>
      <c r="AC45" s="252"/>
      <c r="AD45" s="252"/>
      <c r="AE45" s="252"/>
    </row>
    <row r="46" spans="1:31">
      <c r="A46" s="30"/>
      <c r="B46" s="467"/>
      <c r="C46" s="468"/>
      <c r="D46" s="468"/>
      <c r="E46" s="468"/>
      <c r="F46" s="637"/>
      <c r="G46" s="468"/>
      <c r="H46" s="468"/>
      <c r="I46" s="468"/>
      <c r="J46" s="637"/>
      <c r="K46" s="468"/>
      <c r="L46" s="468"/>
      <c r="M46" s="468"/>
      <c r="N46" s="637"/>
      <c r="O46" s="468"/>
      <c r="P46" s="468"/>
      <c r="Q46" s="468"/>
      <c r="R46" s="637"/>
      <c r="S46" s="468"/>
      <c r="T46" s="468"/>
      <c r="U46" s="468"/>
      <c r="V46" s="637"/>
      <c r="W46" s="252"/>
      <c r="X46" s="252"/>
      <c r="Y46" s="252"/>
      <c r="Z46" s="252"/>
      <c r="AA46" s="252"/>
      <c r="AB46" s="252"/>
      <c r="AC46" s="252"/>
      <c r="AD46" s="252"/>
      <c r="AE46" s="252"/>
    </row>
    <row r="47" spans="1:31" ht="14" thickBot="1">
      <c r="A47" s="119" t="s">
        <v>265</v>
      </c>
      <c r="B47" s="453">
        <v>60773.62</v>
      </c>
      <c r="C47" s="454">
        <v>60322.23</v>
      </c>
      <c r="D47" s="454">
        <v>57903.28</v>
      </c>
      <c r="E47" s="454">
        <v>60539.7</v>
      </c>
      <c r="F47" s="630">
        <v>57645.63</v>
      </c>
      <c r="G47" s="454">
        <v>57788.93</v>
      </c>
      <c r="H47" s="454">
        <v>56937.84</v>
      </c>
      <c r="I47" s="454">
        <v>59785.63</v>
      </c>
      <c r="J47" s="630">
        <v>58156.5</v>
      </c>
      <c r="K47" s="454">
        <v>58669.39</v>
      </c>
      <c r="L47" s="454">
        <v>57677.75</v>
      </c>
      <c r="M47" s="454">
        <v>59648.68</v>
      </c>
      <c r="N47" s="630">
        <v>58505.35</v>
      </c>
      <c r="O47" s="454">
        <v>57214.28</v>
      </c>
      <c r="P47" s="454">
        <v>55249.08</v>
      </c>
      <c r="Q47" s="454">
        <v>52706.97</v>
      </c>
      <c r="R47" s="630">
        <v>49969.9</v>
      </c>
      <c r="S47" s="454">
        <v>48817.23</v>
      </c>
      <c r="T47" s="454">
        <v>46902.27</v>
      </c>
      <c r="U47" s="454">
        <v>47863.12</v>
      </c>
      <c r="V47" s="630">
        <v>47620.82</v>
      </c>
      <c r="W47" s="252"/>
      <c r="X47" s="252"/>
      <c r="Y47" s="252"/>
      <c r="Z47" s="252"/>
      <c r="AA47" s="252"/>
      <c r="AB47" s="252"/>
      <c r="AC47" s="252"/>
      <c r="AD47" s="252"/>
      <c r="AE47" s="252"/>
    </row>
    <row r="48" spans="1:31" ht="13" thickTop="1">
      <c r="A48" s="287" t="s">
        <v>270</v>
      </c>
    </row>
    <row r="49" spans="1:1">
      <c r="A49" s="287" t="s">
        <v>269</v>
      </c>
    </row>
  </sheetData>
  <phoneticPr fontId="4" type="noConversion"/>
  <pageMargins left="0.45" right="0.17" top="0.75" bottom="0.23" header="0.3" footer="0.3"/>
  <pageSetup scale="41" orientation="portrait" r:id="rId1"/>
  <headerFooter>
    <oddFooter>&amp;C_x000D_&amp;1#&amp;"Calibri"&amp;10&amp;K000000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7"/>
  <sheetViews>
    <sheetView showGridLines="0" zoomScale="90" zoomScaleNormal="90" workbookViewId="0">
      <selection activeCell="D1" sqref="D1"/>
    </sheetView>
  </sheetViews>
  <sheetFormatPr defaultRowHeight="12.5" outlineLevelCol="1"/>
  <cols>
    <col min="1" max="1" width="11.453125" customWidth="1"/>
    <col min="2" max="3" width="10.81640625" customWidth="1"/>
    <col min="4" max="4" width="73.54296875" customWidth="1"/>
    <col min="5" max="5" width="10.81640625" customWidth="1"/>
    <col min="6" max="11" width="10.81640625" style="2" customWidth="1"/>
    <col min="12" max="21" width="10.81640625" customWidth="1"/>
    <col min="22" max="28" width="10.81640625" customWidth="1" outlineLevel="1"/>
  </cols>
  <sheetData>
    <row r="1" spans="1:28" ht="13">
      <c r="A1" s="13" t="s">
        <v>128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>
      <c r="A2" s="4"/>
      <c r="B2" s="4"/>
      <c r="C2" s="4"/>
      <c r="D2" s="4"/>
      <c r="E2" s="4"/>
      <c r="F2" s="6"/>
      <c r="G2" s="6"/>
      <c r="H2" s="6"/>
      <c r="I2" s="6"/>
      <c r="J2" s="6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3" thickBot="1">
      <c r="A3" s="113" t="str">
        <f>'Sit veniturilor &amp; cheltuielilor'!A7</f>
        <v>T4/25</v>
      </c>
      <c r="B3" s="118" t="str">
        <f>'Sit veniturilor &amp; cheltuielilor'!B7</f>
        <v>T3/25</v>
      </c>
      <c r="C3" s="118" t="str">
        <f>'Sit veniturilor &amp; cheltuielilor'!C7</f>
        <v>T4/24</v>
      </c>
      <c r="D3" s="52" t="s">
        <v>61</v>
      </c>
      <c r="E3" s="244" t="str">
        <f>'Sit veniturilor &amp; cheltuielilor'!E7</f>
        <v>2025</v>
      </c>
      <c r="F3" s="363" t="str">
        <f>'Sit veniturilor &amp; cheltuielilor'!F7</f>
        <v>T2/25</v>
      </c>
      <c r="G3" s="363" t="str">
        <f>'Sit veniturilor &amp; cheltuielilor'!G7</f>
        <v>T1/25</v>
      </c>
      <c r="H3" s="638" t="str">
        <f>'Sit veniturilor &amp; cheltuielilor'!H7</f>
        <v>2024</v>
      </c>
      <c r="I3" s="363" t="str">
        <f>'Sit veniturilor &amp; cheltuielilor'!I7</f>
        <v>T4/24</v>
      </c>
      <c r="J3" s="363" t="str">
        <f>'Sit veniturilor &amp; cheltuielilor'!J7</f>
        <v>T3/24</v>
      </c>
      <c r="K3" s="363" t="str">
        <f>'Sit veniturilor &amp; cheltuielilor'!K7</f>
        <v>T2/23</v>
      </c>
      <c r="L3" s="245" t="str">
        <f>'Sit veniturilor &amp; cheltuielilor'!L7</f>
        <v>T1/24</v>
      </c>
      <c r="M3" s="606" t="str">
        <f>'Sit veniturilor &amp; cheltuielilor'!M7</f>
        <v>2023</v>
      </c>
      <c r="N3" s="245" t="str">
        <f>'Sit veniturilor &amp; cheltuielilor'!N7</f>
        <v>T4/23</v>
      </c>
      <c r="O3" s="245" t="str">
        <f>'Sit veniturilor &amp; cheltuielilor'!O7</f>
        <v>T3/23</v>
      </c>
      <c r="P3" s="245" t="str">
        <f>'Sit veniturilor &amp; cheltuielilor'!P7</f>
        <v>T2/23</v>
      </c>
      <c r="Q3" s="245" t="str">
        <f>'Sit veniturilor &amp; cheltuielilor'!Q7</f>
        <v>T1/23</v>
      </c>
      <c r="R3" s="606" t="str">
        <f>'Sit veniturilor &amp; cheltuielilor'!R7</f>
        <v>2022</v>
      </c>
      <c r="S3" s="245" t="str">
        <f>'Sit veniturilor &amp; cheltuielilor'!S7</f>
        <v>T4/22</v>
      </c>
      <c r="T3" s="245" t="str">
        <f>'Sit veniturilor &amp; cheltuielilor'!T7</f>
        <v>T3/22</v>
      </c>
      <c r="U3" s="245" t="str">
        <f>'Sit veniturilor &amp; cheltuielilor'!U7</f>
        <v>T2/22</v>
      </c>
      <c r="V3" s="245" t="str">
        <f>'Sit veniturilor &amp; cheltuielilor'!V7</f>
        <v>T1/22</v>
      </c>
      <c r="W3" s="606" t="str">
        <f>'Sit veniturilor &amp; cheltuielilor'!W7</f>
        <v>2021</v>
      </c>
      <c r="X3" s="245" t="str">
        <f>'Sit veniturilor &amp; cheltuielilor'!X7</f>
        <v>T4/21</v>
      </c>
      <c r="Y3" s="245" t="str">
        <f>'Sit veniturilor &amp; cheltuielilor'!Y7</f>
        <v>T3/21</v>
      </c>
      <c r="Z3" s="245" t="str">
        <f>'Sit veniturilor &amp; cheltuielilor'!Z7</f>
        <v>T2/21</v>
      </c>
      <c r="AA3" s="245" t="str">
        <f>'Sit veniturilor &amp; cheltuielilor'!AA7</f>
        <v>T1/21</v>
      </c>
      <c r="AB3" s="606" t="str">
        <f>'Sit veniturilor &amp; cheltuielilor'!AB7</f>
        <v>2020</v>
      </c>
    </row>
    <row r="4" spans="1:28" ht="13.5" thickTop="1" thickBot="1">
      <c r="A4" s="469">
        <v>-497.43</v>
      </c>
      <c r="B4" s="470">
        <v>1612.12</v>
      </c>
      <c r="C4" s="470">
        <v>287.89999999999998</v>
      </c>
      <c r="D4" s="155" t="s">
        <v>225</v>
      </c>
      <c r="E4" s="469">
        <v>3565.79</v>
      </c>
      <c r="F4" s="491">
        <v>1179.28</v>
      </c>
      <c r="G4" s="491">
        <v>1271.82</v>
      </c>
      <c r="H4" s="639">
        <v>4967.57</v>
      </c>
      <c r="I4" s="491">
        <v>287.89999999999998</v>
      </c>
      <c r="J4" s="491">
        <v>1547.22</v>
      </c>
      <c r="K4" s="491">
        <v>1455.31</v>
      </c>
      <c r="L4" s="491">
        <v>1677.14</v>
      </c>
      <c r="M4" s="639">
        <v>5087.84</v>
      </c>
      <c r="N4" s="491">
        <v>1629.71</v>
      </c>
      <c r="O4" s="491">
        <v>1965.73</v>
      </c>
      <c r="P4" s="491">
        <v>-278.83</v>
      </c>
      <c r="Q4" s="491">
        <v>1771.23</v>
      </c>
      <c r="R4" s="639">
        <v>12055.85</v>
      </c>
      <c r="S4" s="491">
        <v>1208.94</v>
      </c>
      <c r="T4" s="491">
        <v>5302.3</v>
      </c>
      <c r="U4" s="491">
        <v>3441.07</v>
      </c>
      <c r="V4" s="491">
        <v>2103.54</v>
      </c>
      <c r="W4" s="639">
        <v>3398.1</v>
      </c>
      <c r="X4" s="491">
        <v>1406.05</v>
      </c>
      <c r="Y4" s="491">
        <v>826.58</v>
      </c>
      <c r="Z4" s="491">
        <v>493.22</v>
      </c>
      <c r="AA4" s="491">
        <v>672.25</v>
      </c>
      <c r="AB4" s="639">
        <v>1478.7</v>
      </c>
    </row>
    <row r="5" spans="1:28" ht="14" thickBot="1">
      <c r="A5" s="471">
        <v>-124.38</v>
      </c>
      <c r="B5" s="396">
        <v>-599.54999999999995</v>
      </c>
      <c r="C5" s="396">
        <v>-171.45</v>
      </c>
      <c r="D5" s="347" t="s">
        <v>250</v>
      </c>
      <c r="E5" s="475">
        <v>-1250.6500000000001</v>
      </c>
      <c r="F5" s="492">
        <v>-342.56</v>
      </c>
      <c r="G5" s="492">
        <v>-184.16</v>
      </c>
      <c r="H5" s="640">
        <v>-798.75</v>
      </c>
      <c r="I5" s="492">
        <v>-171.45</v>
      </c>
      <c r="J5" s="492">
        <v>-177.91</v>
      </c>
      <c r="K5" s="492">
        <v>-222.89</v>
      </c>
      <c r="L5" s="492">
        <v>-226.5</v>
      </c>
      <c r="M5" s="640">
        <v>-985.05</v>
      </c>
      <c r="N5" s="492">
        <v>-225.99</v>
      </c>
      <c r="O5" s="492">
        <v>-231.57</v>
      </c>
      <c r="P5" s="492">
        <v>-264.14999999999998</v>
      </c>
      <c r="Q5" s="492">
        <v>-263.33999999999997</v>
      </c>
      <c r="R5" s="643"/>
      <c r="S5" s="474"/>
      <c r="T5" s="474"/>
      <c r="U5" s="474"/>
      <c r="V5" s="474"/>
      <c r="W5" s="643"/>
      <c r="X5" s="474"/>
      <c r="Y5" s="474"/>
      <c r="Z5" s="474"/>
      <c r="AA5" s="474"/>
      <c r="AB5" s="643"/>
    </row>
    <row r="6" spans="1:28" ht="14" thickBot="1">
      <c r="A6" s="471">
        <v>17.93</v>
      </c>
      <c r="B6" s="396">
        <v>18.53</v>
      </c>
      <c r="C6" s="396">
        <v>15.25</v>
      </c>
      <c r="D6" s="347" t="s">
        <v>251</v>
      </c>
      <c r="E6" s="475">
        <v>69</v>
      </c>
      <c r="F6" s="492">
        <v>19.579999999999998</v>
      </c>
      <c r="G6" s="492">
        <v>12.96</v>
      </c>
      <c r="H6" s="640">
        <v>58.81</v>
      </c>
      <c r="I6" s="492">
        <v>15.25</v>
      </c>
      <c r="J6" s="492">
        <v>15.75</v>
      </c>
      <c r="K6" s="492">
        <v>14.82</v>
      </c>
      <c r="L6" s="492">
        <v>12.99</v>
      </c>
      <c r="M6" s="640">
        <v>83.88</v>
      </c>
      <c r="N6" s="492">
        <v>13.47</v>
      </c>
      <c r="O6" s="492">
        <v>16.29</v>
      </c>
      <c r="P6" s="492">
        <v>19.11</v>
      </c>
      <c r="Q6" s="492">
        <v>35.01</v>
      </c>
      <c r="R6" s="643"/>
      <c r="S6" s="474"/>
      <c r="T6" s="474"/>
      <c r="U6" s="474"/>
      <c r="V6" s="474"/>
      <c r="W6" s="643"/>
      <c r="X6" s="474"/>
      <c r="Y6" s="474"/>
      <c r="Z6" s="474"/>
      <c r="AA6" s="474"/>
      <c r="AB6" s="643"/>
    </row>
    <row r="7" spans="1:28" ht="13" thickBot="1">
      <c r="A7" s="471">
        <v>1093.21</v>
      </c>
      <c r="B7" s="396">
        <v>234.94</v>
      </c>
      <c r="C7" s="396">
        <v>-307.77</v>
      </c>
      <c r="D7" s="347" t="s">
        <v>41</v>
      </c>
      <c r="E7" s="471">
        <v>1776.59</v>
      </c>
      <c r="F7" s="493">
        <v>329.53</v>
      </c>
      <c r="G7" s="493">
        <v>118.91</v>
      </c>
      <c r="H7" s="641">
        <v>-31.9</v>
      </c>
      <c r="I7" s="493">
        <v>-307.77</v>
      </c>
      <c r="J7" s="493">
        <v>171.21</v>
      </c>
      <c r="K7" s="493">
        <v>65.95</v>
      </c>
      <c r="L7" s="493">
        <v>38.71</v>
      </c>
      <c r="M7" s="641">
        <v>-871.92</v>
      </c>
      <c r="N7" s="493">
        <v>-396.68</v>
      </c>
      <c r="O7" s="493">
        <v>-365.73</v>
      </c>
      <c r="P7" s="493">
        <v>-220.5</v>
      </c>
      <c r="Q7" s="493">
        <v>110.99</v>
      </c>
      <c r="R7" s="641">
        <v>932.02</v>
      </c>
      <c r="S7" s="493">
        <v>521.33000000000004</v>
      </c>
      <c r="T7" s="493">
        <v>0.41</v>
      </c>
      <c r="U7" s="493">
        <v>232.7</v>
      </c>
      <c r="V7" s="493">
        <v>177.58</v>
      </c>
      <c r="W7" s="641">
        <v>-203.46</v>
      </c>
      <c r="X7" s="493">
        <v>-572.55999999999995</v>
      </c>
      <c r="Y7" s="493">
        <v>73.77</v>
      </c>
      <c r="Z7" s="493">
        <v>213.33</v>
      </c>
      <c r="AA7" s="493">
        <v>82</v>
      </c>
      <c r="AB7" s="641">
        <v>47.84</v>
      </c>
    </row>
    <row r="8" spans="1:28" ht="14" thickBot="1">
      <c r="A8" s="471">
        <v>0.52</v>
      </c>
      <c r="B8" s="396">
        <v>2.35</v>
      </c>
      <c r="C8" s="396">
        <v>-4.84</v>
      </c>
      <c r="D8" s="347" t="s">
        <v>252</v>
      </c>
      <c r="E8" s="471">
        <v>8</v>
      </c>
      <c r="F8" s="493">
        <v>4.29</v>
      </c>
      <c r="G8" s="493">
        <v>0.84</v>
      </c>
      <c r="H8" s="641">
        <v>-10.06</v>
      </c>
      <c r="I8" s="493">
        <v>-4.84</v>
      </c>
      <c r="J8" s="493">
        <v>-0.76</v>
      </c>
      <c r="K8" s="493">
        <v>-2.5499999999999998</v>
      </c>
      <c r="L8" s="493">
        <v>-1.91</v>
      </c>
      <c r="M8" s="641">
        <v>-3.14</v>
      </c>
      <c r="N8" s="493">
        <v>4.0599999999999996</v>
      </c>
      <c r="O8" s="493">
        <v>-3.27</v>
      </c>
      <c r="P8" s="493">
        <v>-1.1299999999999999</v>
      </c>
      <c r="Q8" s="493">
        <v>-2.8</v>
      </c>
      <c r="R8" s="643"/>
      <c r="S8" s="474"/>
      <c r="T8" s="474"/>
      <c r="U8" s="474"/>
      <c r="V8" s="474"/>
      <c r="W8" s="643"/>
      <c r="X8" s="474"/>
      <c r="Y8" s="474"/>
      <c r="Z8" s="474"/>
      <c r="AA8" s="474"/>
      <c r="AB8" s="643"/>
    </row>
    <row r="9" spans="1:28" ht="13" thickBot="1">
      <c r="A9" s="471">
        <v>2.0699999999999998</v>
      </c>
      <c r="B9" s="396">
        <v>0.36</v>
      </c>
      <c r="C9" s="396">
        <v>-10.31</v>
      </c>
      <c r="D9" s="347" t="s">
        <v>247</v>
      </c>
      <c r="E9" s="471">
        <v>-4.43</v>
      </c>
      <c r="F9" s="493">
        <v>-4.09</v>
      </c>
      <c r="G9" s="493">
        <v>-2.77</v>
      </c>
      <c r="H9" s="641">
        <v>-27.93</v>
      </c>
      <c r="I9" s="493">
        <v>-10.31</v>
      </c>
      <c r="J9" s="493">
        <v>-6.27</v>
      </c>
      <c r="K9" s="493">
        <v>-8.61</v>
      </c>
      <c r="L9" s="493">
        <v>-2.74</v>
      </c>
      <c r="M9" s="641">
        <v>-20.66</v>
      </c>
      <c r="N9" s="493">
        <v>-12.04</v>
      </c>
      <c r="O9" s="493">
        <v>-6.22</v>
      </c>
      <c r="P9" s="493">
        <v>-0.62</v>
      </c>
      <c r="Q9" s="493">
        <v>-1.78</v>
      </c>
      <c r="R9" s="641">
        <v>-22.83</v>
      </c>
      <c r="S9" s="493">
        <v>-8.6300000000000008</v>
      </c>
      <c r="T9" s="493">
        <v>-9.48</v>
      </c>
      <c r="U9" s="493">
        <v>-3.13</v>
      </c>
      <c r="V9" s="493">
        <v>-1.59</v>
      </c>
      <c r="W9" s="641">
        <v>-35.950000000000003</v>
      </c>
      <c r="X9" s="493">
        <v>-51.74</v>
      </c>
      <c r="Y9" s="493">
        <v>-3.02</v>
      </c>
      <c r="Z9" s="493">
        <v>23.92</v>
      </c>
      <c r="AA9" s="493">
        <v>-5.1100000000000003</v>
      </c>
      <c r="AB9" s="641">
        <v>-41.25</v>
      </c>
    </row>
    <row r="10" spans="1:28" ht="13" thickBot="1">
      <c r="A10" s="472">
        <v>1570.97</v>
      </c>
      <c r="B10" s="473">
        <v>1110.6300000000001</v>
      </c>
      <c r="C10" s="473">
        <v>1573.57</v>
      </c>
      <c r="D10" s="347" t="s">
        <v>54</v>
      </c>
      <c r="E10" s="472">
        <v>4295.67</v>
      </c>
      <c r="F10" s="494">
        <v>770.98</v>
      </c>
      <c r="G10" s="494">
        <v>843.09</v>
      </c>
      <c r="H10" s="642">
        <v>4170.91</v>
      </c>
      <c r="I10" s="494">
        <v>1573.57</v>
      </c>
      <c r="J10" s="494">
        <v>836.92</v>
      </c>
      <c r="K10" s="494">
        <v>867.75</v>
      </c>
      <c r="L10" s="494">
        <v>892.67</v>
      </c>
      <c r="M10" s="642">
        <v>3257.98</v>
      </c>
      <c r="N10" s="494">
        <v>911.25</v>
      </c>
      <c r="O10" s="494">
        <v>866.1</v>
      </c>
      <c r="P10" s="494">
        <v>748.31</v>
      </c>
      <c r="Q10" s="494">
        <v>732.32</v>
      </c>
      <c r="R10" s="642">
        <v>5120.09</v>
      </c>
      <c r="S10" s="494">
        <v>2711.36</v>
      </c>
      <c r="T10" s="494">
        <v>794.68</v>
      </c>
      <c r="U10" s="494">
        <v>865.24</v>
      </c>
      <c r="V10" s="494">
        <v>748.81</v>
      </c>
      <c r="W10" s="642">
        <v>3496.79</v>
      </c>
      <c r="X10" s="494">
        <v>887.29</v>
      </c>
      <c r="Y10" s="494">
        <v>924.2</v>
      </c>
      <c r="Z10" s="494">
        <v>862.13</v>
      </c>
      <c r="AA10" s="494">
        <v>823.17</v>
      </c>
      <c r="AB10" s="642">
        <v>3677.85</v>
      </c>
    </row>
    <row r="11" spans="1:28" ht="14" thickBot="1">
      <c r="A11" s="472">
        <v>-399.92</v>
      </c>
      <c r="B11" s="473">
        <v>98.89</v>
      </c>
      <c r="C11" s="473">
        <v>-82.99</v>
      </c>
      <c r="D11" s="348" t="s">
        <v>258</v>
      </c>
      <c r="E11" s="472">
        <v>-601.37</v>
      </c>
      <c r="F11" s="494">
        <v>-313.35000000000002</v>
      </c>
      <c r="G11" s="494">
        <v>13.01</v>
      </c>
      <c r="H11" s="642">
        <v>-1053.76</v>
      </c>
      <c r="I11" s="494">
        <v>-82.99</v>
      </c>
      <c r="J11" s="494">
        <v>61.01</v>
      </c>
      <c r="K11" s="494">
        <v>-1294.29</v>
      </c>
      <c r="L11" s="494">
        <v>262.51</v>
      </c>
      <c r="M11" s="642">
        <v>2080.5</v>
      </c>
      <c r="N11" s="494">
        <v>629.41</v>
      </c>
      <c r="O11" s="494">
        <v>718.99</v>
      </c>
      <c r="P11" s="494">
        <v>440.64</v>
      </c>
      <c r="Q11" s="494">
        <v>291.45999999999998</v>
      </c>
      <c r="R11" s="642">
        <v>-2084.9</v>
      </c>
      <c r="S11" s="494">
        <v>-1280.93</v>
      </c>
      <c r="T11" s="494">
        <v>-1309.32</v>
      </c>
      <c r="U11" s="494">
        <v>342.6</v>
      </c>
      <c r="V11" s="494">
        <v>162.75</v>
      </c>
      <c r="W11" s="642">
        <v>1021.56</v>
      </c>
      <c r="X11" s="494">
        <v>431.29</v>
      </c>
      <c r="Y11" s="494">
        <v>410.69</v>
      </c>
      <c r="Z11" s="494">
        <v>155.33000000000001</v>
      </c>
      <c r="AA11" s="494">
        <v>24.25</v>
      </c>
      <c r="AB11" s="642">
        <v>-336.77</v>
      </c>
    </row>
    <row r="12" spans="1:28" ht="14" thickBot="1">
      <c r="A12" s="472">
        <v>414.66</v>
      </c>
      <c r="B12" s="473">
        <v>481.68</v>
      </c>
      <c r="C12" s="473">
        <v>169.82</v>
      </c>
      <c r="D12" s="348" t="s">
        <v>253</v>
      </c>
      <c r="E12" s="472">
        <v>1207.71</v>
      </c>
      <c r="F12" s="494">
        <v>155.74</v>
      </c>
      <c r="G12" s="494">
        <v>155.63</v>
      </c>
      <c r="H12" s="642">
        <v>853.23</v>
      </c>
      <c r="I12" s="494">
        <v>169.82</v>
      </c>
      <c r="J12" s="494">
        <v>195.66</v>
      </c>
      <c r="K12" s="494">
        <v>263.22000000000003</v>
      </c>
      <c r="L12" s="494">
        <v>224.53</v>
      </c>
      <c r="M12" s="642">
        <v>858.23</v>
      </c>
      <c r="N12" s="494">
        <v>128.26</v>
      </c>
      <c r="O12" s="494">
        <v>214.56</v>
      </c>
      <c r="P12" s="494">
        <v>254.9</v>
      </c>
      <c r="Q12" s="494">
        <v>260.51</v>
      </c>
      <c r="R12" s="643"/>
      <c r="S12" s="474"/>
      <c r="T12" s="474"/>
      <c r="U12" s="474"/>
      <c r="V12" s="474"/>
      <c r="W12" s="643"/>
      <c r="X12" s="474"/>
      <c r="Y12" s="474"/>
      <c r="Z12" s="474"/>
      <c r="AA12" s="474"/>
      <c r="AB12" s="643"/>
    </row>
    <row r="13" spans="1:28" ht="14" thickBot="1">
      <c r="A13" s="472">
        <v>-21.82</v>
      </c>
      <c r="B13" s="473">
        <v>-12.72</v>
      </c>
      <c r="C13" s="473">
        <v>-10.76</v>
      </c>
      <c r="D13" s="348" t="s">
        <v>254</v>
      </c>
      <c r="E13" s="472">
        <v>-57.91</v>
      </c>
      <c r="F13" s="494">
        <v>-14.07</v>
      </c>
      <c r="G13" s="494">
        <v>-9.3000000000000007</v>
      </c>
      <c r="H13" s="642">
        <v>-47.57</v>
      </c>
      <c r="I13" s="494">
        <v>-10.76</v>
      </c>
      <c r="J13" s="494">
        <v>-13.29</v>
      </c>
      <c r="K13" s="494">
        <v>-12.36</v>
      </c>
      <c r="L13" s="494">
        <v>-11.16</v>
      </c>
      <c r="M13" s="642">
        <v>-63.29</v>
      </c>
      <c r="N13" s="494">
        <v>-10.199999999999999</v>
      </c>
      <c r="O13" s="494">
        <v>-33.659999999999997</v>
      </c>
      <c r="P13" s="494">
        <v>-9.56</v>
      </c>
      <c r="Q13" s="494">
        <v>-9.8699999999999992</v>
      </c>
      <c r="R13" s="643"/>
      <c r="S13" s="474"/>
      <c r="T13" s="474"/>
      <c r="U13" s="474"/>
      <c r="V13" s="474"/>
      <c r="W13" s="643"/>
      <c r="X13" s="474"/>
      <c r="Y13" s="474"/>
      <c r="Z13" s="474"/>
      <c r="AA13" s="474"/>
      <c r="AB13" s="643"/>
    </row>
    <row r="14" spans="1:28" ht="14" thickBot="1">
      <c r="A14" s="474"/>
      <c r="B14" s="474"/>
      <c r="C14" s="474"/>
      <c r="D14" s="348" t="s">
        <v>255</v>
      </c>
      <c r="E14" s="474"/>
      <c r="F14" s="474"/>
      <c r="G14" s="474"/>
      <c r="H14" s="643"/>
      <c r="I14" s="474"/>
      <c r="J14" s="474"/>
      <c r="K14" s="474"/>
      <c r="L14" s="474"/>
      <c r="M14" s="643"/>
      <c r="N14" s="474"/>
      <c r="O14" s="474"/>
      <c r="P14" s="474"/>
      <c r="Q14" s="474"/>
      <c r="R14" s="651"/>
      <c r="S14" s="495"/>
      <c r="T14" s="495"/>
      <c r="U14" s="495"/>
      <c r="V14" s="495"/>
      <c r="W14" s="651"/>
      <c r="X14" s="495"/>
      <c r="Y14" s="495"/>
      <c r="Z14" s="495"/>
      <c r="AA14" s="495"/>
      <c r="AB14" s="651"/>
    </row>
    <row r="15" spans="1:28" ht="13" thickBot="1">
      <c r="A15" s="304">
        <v>-293.23</v>
      </c>
      <c r="B15" s="399">
        <v>-136.35</v>
      </c>
      <c r="C15" s="399">
        <v>-236.08</v>
      </c>
      <c r="D15" s="349" t="s">
        <v>43</v>
      </c>
      <c r="E15" s="304">
        <v>-775.43</v>
      </c>
      <c r="F15" s="306">
        <v>-344.25</v>
      </c>
      <c r="G15" s="306">
        <v>-1.6</v>
      </c>
      <c r="H15" s="571">
        <v>-935.94</v>
      </c>
      <c r="I15" s="306">
        <v>-236.08</v>
      </c>
      <c r="J15" s="306">
        <v>-254.74</v>
      </c>
      <c r="K15" s="306">
        <v>-443.22</v>
      </c>
      <c r="L15" s="306">
        <v>-1.9</v>
      </c>
      <c r="M15" s="571">
        <v>-1225.9100000000001</v>
      </c>
      <c r="N15" s="306">
        <v>-361.21</v>
      </c>
      <c r="O15" s="306">
        <v>-91.54</v>
      </c>
      <c r="P15" s="496">
        <v>-770.06</v>
      </c>
      <c r="Q15" s="496">
        <v>-3.1</v>
      </c>
      <c r="R15" s="652">
        <v>-1898.38</v>
      </c>
      <c r="S15" s="496">
        <v>-747.5</v>
      </c>
      <c r="T15" s="496">
        <v>-558.52</v>
      </c>
      <c r="U15" s="496">
        <v>-591.07000000000005</v>
      </c>
      <c r="V15" s="496">
        <v>-1.29</v>
      </c>
      <c r="W15" s="652">
        <v>-351.98</v>
      </c>
      <c r="X15" s="496">
        <v>-148.51</v>
      </c>
      <c r="Y15" s="496">
        <v>-77.47</v>
      </c>
      <c r="Z15" s="496">
        <v>-88.47</v>
      </c>
      <c r="AA15" s="496">
        <v>-37.53</v>
      </c>
      <c r="AB15" s="652">
        <v>-401.24</v>
      </c>
    </row>
    <row r="16" spans="1:28" ht="13" thickBot="1">
      <c r="A16" s="475">
        <v>1762.58</v>
      </c>
      <c r="B16" s="411">
        <v>2810.88</v>
      </c>
      <c r="C16" s="411">
        <v>1222.3399999999999</v>
      </c>
      <c r="D16" s="158" t="s">
        <v>244</v>
      </c>
      <c r="E16" s="475">
        <v>8232.9699999999993</v>
      </c>
      <c r="F16" s="492">
        <v>1441.08</v>
      </c>
      <c r="G16" s="492">
        <v>2218.4299999999998</v>
      </c>
      <c r="H16" s="640">
        <v>7144.61</v>
      </c>
      <c r="I16" s="492">
        <v>1222.3399999999999</v>
      </c>
      <c r="J16" s="492">
        <v>2374.8000000000002</v>
      </c>
      <c r="K16" s="492">
        <v>683.13</v>
      </c>
      <c r="L16" s="492">
        <v>2864.34</v>
      </c>
      <c r="M16" s="640">
        <v>8198.4599999999991</v>
      </c>
      <c r="N16" s="492">
        <v>2310.04</v>
      </c>
      <c r="O16" s="492">
        <v>3049.68</v>
      </c>
      <c r="P16" s="492">
        <v>-81.89</v>
      </c>
      <c r="Q16" s="492">
        <v>2920.63</v>
      </c>
      <c r="R16" s="640">
        <v>14880.64</v>
      </c>
      <c r="S16" s="492">
        <v>2665.9</v>
      </c>
      <c r="T16" s="492">
        <v>4451.49</v>
      </c>
      <c r="U16" s="492">
        <v>4507.88</v>
      </c>
      <c r="V16" s="492">
        <v>3255.37</v>
      </c>
      <c r="W16" s="640">
        <v>7430.26</v>
      </c>
      <c r="X16" s="492">
        <v>1990.34</v>
      </c>
      <c r="Y16" s="492">
        <v>2180.98</v>
      </c>
      <c r="Z16" s="492">
        <v>1679.61</v>
      </c>
      <c r="AA16" s="492">
        <v>1579.33</v>
      </c>
      <c r="AB16" s="640">
        <v>4591.8500000000004</v>
      </c>
    </row>
    <row r="17" spans="1:28" ht="13" thickBot="1">
      <c r="A17" s="471">
        <v>311.27999999999997</v>
      </c>
      <c r="B17" s="396">
        <v>-580.75</v>
      </c>
      <c r="C17" s="396">
        <v>355.5</v>
      </c>
      <c r="D17" s="156" t="s">
        <v>42</v>
      </c>
      <c r="E17" s="471">
        <v>-154.94</v>
      </c>
      <c r="F17" s="493">
        <v>314.22000000000003</v>
      </c>
      <c r="G17" s="493">
        <v>-199.69</v>
      </c>
      <c r="H17" s="641">
        <v>-126.82</v>
      </c>
      <c r="I17" s="493">
        <v>355.5</v>
      </c>
      <c r="J17" s="493">
        <v>-207.43</v>
      </c>
      <c r="K17" s="493">
        <v>94.1</v>
      </c>
      <c r="L17" s="493">
        <v>-368.99</v>
      </c>
      <c r="M17" s="641">
        <v>669.06</v>
      </c>
      <c r="N17" s="493">
        <v>406.32</v>
      </c>
      <c r="O17" s="493">
        <v>-40.799999999999997</v>
      </c>
      <c r="P17" s="493">
        <v>119.57</v>
      </c>
      <c r="Q17" s="493">
        <v>183.97</v>
      </c>
      <c r="R17" s="641">
        <v>-1555.19</v>
      </c>
      <c r="S17" s="493">
        <v>185.52</v>
      </c>
      <c r="T17" s="493">
        <v>192.77</v>
      </c>
      <c r="U17" s="493">
        <v>-1346.25</v>
      </c>
      <c r="V17" s="493">
        <v>-587.23</v>
      </c>
      <c r="W17" s="641">
        <v>-212.6</v>
      </c>
      <c r="X17" s="493">
        <v>104.71</v>
      </c>
      <c r="Y17" s="493">
        <v>-220.64</v>
      </c>
      <c r="Z17" s="493">
        <v>-10.61</v>
      </c>
      <c r="AA17" s="493">
        <v>-86.06</v>
      </c>
      <c r="AB17" s="641">
        <v>297.08999999999997</v>
      </c>
    </row>
    <row r="18" spans="1:28" ht="13" thickBot="1">
      <c r="A18" s="471">
        <v>-603.63</v>
      </c>
      <c r="B18" s="396">
        <v>329.91</v>
      </c>
      <c r="C18" s="396">
        <v>-596.11</v>
      </c>
      <c r="D18" s="156" t="s">
        <v>240</v>
      </c>
      <c r="E18" s="471">
        <v>113.36</v>
      </c>
      <c r="F18" s="493">
        <v>311.56</v>
      </c>
      <c r="G18" s="493">
        <v>75.52</v>
      </c>
      <c r="H18" s="641">
        <v>-787.86</v>
      </c>
      <c r="I18" s="493">
        <v>-596.11</v>
      </c>
      <c r="J18" s="493">
        <v>-562.21</v>
      </c>
      <c r="K18" s="493">
        <v>-16.739999999999998</v>
      </c>
      <c r="L18" s="493">
        <v>387.2</v>
      </c>
      <c r="M18" s="641">
        <v>2029.75</v>
      </c>
      <c r="N18" s="493">
        <v>-527.34</v>
      </c>
      <c r="O18" s="493">
        <v>54.12</v>
      </c>
      <c r="P18" s="493">
        <v>683.99</v>
      </c>
      <c r="Q18" s="493">
        <v>1818.98</v>
      </c>
      <c r="R18" s="641">
        <v>-3034.06</v>
      </c>
      <c r="S18" s="493">
        <v>-699.21</v>
      </c>
      <c r="T18" s="493">
        <v>-1561.2</v>
      </c>
      <c r="U18" s="493">
        <v>-149.37</v>
      </c>
      <c r="V18" s="493">
        <v>-624.28</v>
      </c>
      <c r="W18" s="641">
        <v>-1080.3599999999999</v>
      </c>
      <c r="X18" s="493">
        <v>-573.55999999999995</v>
      </c>
      <c r="Y18" s="493">
        <v>-225.97</v>
      </c>
      <c r="Z18" s="493">
        <v>-109.63</v>
      </c>
      <c r="AA18" s="493">
        <v>-171.2</v>
      </c>
      <c r="AB18" s="641">
        <v>798.2</v>
      </c>
    </row>
    <row r="19" spans="1:28" ht="13" thickBot="1">
      <c r="A19" s="476">
        <v>664.15</v>
      </c>
      <c r="B19" s="477">
        <v>-369.69</v>
      </c>
      <c r="C19" s="477">
        <v>-493.32</v>
      </c>
      <c r="D19" s="159" t="s">
        <v>154</v>
      </c>
      <c r="E19" s="476">
        <v>809.01</v>
      </c>
      <c r="F19" s="497">
        <v>-54.96</v>
      </c>
      <c r="G19" s="497">
        <v>569.51</v>
      </c>
      <c r="H19" s="644">
        <v>234.96</v>
      </c>
      <c r="I19" s="497">
        <v>-493.32</v>
      </c>
      <c r="J19" s="497">
        <v>327.51</v>
      </c>
      <c r="K19" s="497">
        <v>294.94</v>
      </c>
      <c r="L19" s="497">
        <v>105.83</v>
      </c>
      <c r="M19" s="644">
        <v>-783.37</v>
      </c>
      <c r="N19" s="497">
        <v>-157.99</v>
      </c>
      <c r="O19" s="497">
        <v>-52.4</v>
      </c>
      <c r="P19" s="497">
        <v>-309.63</v>
      </c>
      <c r="Q19" s="497">
        <v>-263.35000000000002</v>
      </c>
      <c r="R19" s="644">
        <v>1045.22</v>
      </c>
      <c r="S19" s="497">
        <v>-389.95</v>
      </c>
      <c r="T19" s="497">
        <v>105.65</v>
      </c>
      <c r="U19" s="497">
        <v>733.8</v>
      </c>
      <c r="V19" s="497">
        <v>595.72</v>
      </c>
      <c r="W19" s="644">
        <v>859.69</v>
      </c>
      <c r="X19" s="497">
        <v>496.55</v>
      </c>
      <c r="Y19" s="497">
        <v>582.83000000000004</v>
      </c>
      <c r="Z19" s="497">
        <v>-49.24</v>
      </c>
      <c r="AA19" s="497">
        <v>-170.45</v>
      </c>
      <c r="AB19" s="644">
        <v>-131.41</v>
      </c>
    </row>
    <row r="20" spans="1:28" ht="13" thickBot="1">
      <c r="A20" s="475">
        <v>371.8</v>
      </c>
      <c r="B20" s="411">
        <v>-620.53</v>
      </c>
      <c r="C20" s="478">
        <v>-733.93</v>
      </c>
      <c r="D20" s="160" t="s">
        <v>245</v>
      </c>
      <c r="E20" s="475">
        <v>767.43</v>
      </c>
      <c r="F20" s="492">
        <v>570.82000000000005</v>
      </c>
      <c r="G20" s="492">
        <v>445.34</v>
      </c>
      <c r="H20" s="640">
        <v>-679.72</v>
      </c>
      <c r="I20" s="492">
        <v>-733.93</v>
      </c>
      <c r="J20" s="492">
        <v>-442.13</v>
      </c>
      <c r="K20" s="492">
        <v>372.3</v>
      </c>
      <c r="L20" s="492">
        <v>124.03999999999998</v>
      </c>
      <c r="M20" s="640">
        <v>1915.44</v>
      </c>
      <c r="N20" s="492">
        <v>-279.01000000000005</v>
      </c>
      <c r="O20" s="492">
        <v>-39.08</v>
      </c>
      <c r="P20" s="492">
        <v>493.92999999999995</v>
      </c>
      <c r="Q20" s="492">
        <v>1739.6</v>
      </c>
      <c r="R20" s="640">
        <v>-3544.0299999999997</v>
      </c>
      <c r="S20" s="492">
        <v>-903.6400000000001</v>
      </c>
      <c r="T20" s="492">
        <v>-1262.78</v>
      </c>
      <c r="U20" s="492">
        <v>-761.81999999999994</v>
      </c>
      <c r="V20" s="492">
        <v>-615.79</v>
      </c>
      <c r="W20" s="640">
        <v>-433.26999999999975</v>
      </c>
      <c r="X20" s="492">
        <v>27.700000000000045</v>
      </c>
      <c r="Y20" s="492">
        <v>136.22000000000003</v>
      </c>
      <c r="Z20" s="492">
        <v>-169.48</v>
      </c>
      <c r="AA20" s="492">
        <v>-427.71</v>
      </c>
      <c r="AB20" s="640">
        <v>963.88</v>
      </c>
    </row>
    <row r="21" spans="1:28" ht="13" thickBot="1">
      <c r="A21" s="475">
        <v>2134.38</v>
      </c>
      <c r="B21" s="411">
        <v>2190.35</v>
      </c>
      <c r="C21" s="478">
        <v>488.41</v>
      </c>
      <c r="D21" s="160" t="s">
        <v>84</v>
      </c>
      <c r="E21" s="475">
        <v>9000.4</v>
      </c>
      <c r="F21" s="492">
        <v>2011.9</v>
      </c>
      <c r="G21" s="492">
        <v>2663.77</v>
      </c>
      <c r="H21" s="640">
        <v>6464.89</v>
      </c>
      <c r="I21" s="492">
        <v>488.41</v>
      </c>
      <c r="J21" s="492">
        <v>1932.67</v>
      </c>
      <c r="K21" s="492">
        <v>1055.43</v>
      </c>
      <c r="L21" s="492">
        <v>2988.38</v>
      </c>
      <c r="M21" s="640">
        <v>10113.9</v>
      </c>
      <c r="N21" s="492">
        <v>2031.03</v>
      </c>
      <c r="O21" s="492">
        <v>3010.6</v>
      </c>
      <c r="P21" s="492">
        <v>412.04</v>
      </c>
      <c r="Q21" s="492">
        <v>4660.2299999999996</v>
      </c>
      <c r="R21" s="640">
        <v>11336.61</v>
      </c>
      <c r="S21" s="492">
        <v>1762.26</v>
      </c>
      <c r="T21" s="492">
        <v>3188.71</v>
      </c>
      <c r="U21" s="492">
        <v>3746.06</v>
      </c>
      <c r="V21" s="492">
        <v>2639.58</v>
      </c>
      <c r="W21" s="640">
        <v>6996.99</v>
      </c>
      <c r="X21" s="492">
        <v>2018.04</v>
      </c>
      <c r="Y21" s="492">
        <v>2317.1999999999998</v>
      </c>
      <c r="Z21" s="492">
        <v>1510.13</v>
      </c>
      <c r="AA21" s="492">
        <v>1151.6199999999999</v>
      </c>
      <c r="AB21" s="640">
        <v>5555.73</v>
      </c>
    </row>
    <row r="22" spans="1:28" ht="13" thickBot="1">
      <c r="A22" s="475"/>
      <c r="B22" s="411"/>
      <c r="C22" s="478"/>
      <c r="D22" s="160" t="s">
        <v>2</v>
      </c>
      <c r="E22" s="475"/>
      <c r="F22" s="492"/>
      <c r="G22" s="492"/>
      <c r="H22" s="640"/>
      <c r="I22" s="492"/>
      <c r="J22" s="492"/>
      <c r="K22" s="492"/>
      <c r="L22" s="492"/>
      <c r="M22" s="640"/>
      <c r="N22" s="492"/>
      <c r="O22" s="492"/>
      <c r="P22" s="492"/>
      <c r="Q22" s="492"/>
      <c r="R22" s="640"/>
      <c r="S22" s="492"/>
      <c r="T22" s="492"/>
      <c r="U22" s="492"/>
      <c r="V22" s="492"/>
      <c r="W22" s="640"/>
      <c r="X22" s="492"/>
      <c r="Y22" s="492"/>
      <c r="Z22" s="492"/>
      <c r="AA22" s="492"/>
      <c r="AB22" s="640"/>
    </row>
    <row r="23" spans="1:28" ht="13" thickBot="1">
      <c r="A23" s="471">
        <v>-1862.47</v>
      </c>
      <c r="B23" s="396">
        <v>-1716.69</v>
      </c>
      <c r="C23" s="396">
        <v>-2076.5</v>
      </c>
      <c r="D23" s="156" t="s">
        <v>44</v>
      </c>
      <c r="E23" s="471">
        <v>-6780.81</v>
      </c>
      <c r="F23" s="493">
        <v>-1840</v>
      </c>
      <c r="G23" s="493">
        <v>-1361.65</v>
      </c>
      <c r="H23" s="641">
        <v>-5914.38</v>
      </c>
      <c r="I23" s="493">
        <v>-2076.5</v>
      </c>
      <c r="J23" s="493">
        <v>-1355.84</v>
      </c>
      <c r="K23" s="493">
        <v>-1262.58</v>
      </c>
      <c r="L23" s="493">
        <v>-1219.46</v>
      </c>
      <c r="M23" s="641">
        <v>-4624.18</v>
      </c>
      <c r="N23" s="493">
        <v>-1217.08</v>
      </c>
      <c r="O23" s="493">
        <v>-1263.0899999999999</v>
      </c>
      <c r="P23" s="493">
        <v>-1023.5</v>
      </c>
      <c r="Q23" s="493">
        <v>-1120.51</v>
      </c>
      <c r="R23" s="641">
        <v>-3208.43</v>
      </c>
      <c r="S23" s="493">
        <v>-980.52</v>
      </c>
      <c r="T23" s="493">
        <v>-803.72</v>
      </c>
      <c r="U23" s="493">
        <v>-687</v>
      </c>
      <c r="V23" s="493">
        <v>-737.19</v>
      </c>
      <c r="W23" s="641">
        <v>-2846.22</v>
      </c>
      <c r="X23" s="493">
        <v>-855.73</v>
      </c>
      <c r="Y23" s="493">
        <v>-573.12</v>
      </c>
      <c r="Z23" s="493">
        <v>-662.63</v>
      </c>
      <c r="AA23" s="493">
        <v>-754.74</v>
      </c>
      <c r="AB23" s="641">
        <v>-3445.27</v>
      </c>
    </row>
    <row r="24" spans="1:28" ht="13" thickBot="1">
      <c r="A24" s="471">
        <v>-50.81</v>
      </c>
      <c r="B24" s="396">
        <v>-180.84</v>
      </c>
      <c r="C24" s="396">
        <v>-170.35</v>
      </c>
      <c r="D24" s="156" t="s">
        <v>45</v>
      </c>
      <c r="E24" s="471">
        <v>-807</v>
      </c>
      <c r="F24" s="493">
        <v>-129.99</v>
      </c>
      <c r="G24" s="493">
        <v>-445.36</v>
      </c>
      <c r="H24" s="641">
        <v>-1020.97</v>
      </c>
      <c r="I24" s="493">
        <v>-170.35</v>
      </c>
      <c r="J24" s="493">
        <v>-390.94</v>
      </c>
      <c r="K24" s="493" t="s">
        <v>320</v>
      </c>
      <c r="L24" s="493">
        <v>-459.68</v>
      </c>
      <c r="M24" s="641">
        <v>-1500.17</v>
      </c>
      <c r="N24" s="493">
        <v>-194.66</v>
      </c>
      <c r="O24" s="493">
        <v>-491.63</v>
      </c>
      <c r="P24" s="493">
        <v>-558.88</v>
      </c>
      <c r="Q24" s="493">
        <v>-255</v>
      </c>
      <c r="R24" s="641">
        <v>-45.39</v>
      </c>
      <c r="S24" s="493">
        <v>0</v>
      </c>
      <c r="T24" s="493">
        <v>0</v>
      </c>
      <c r="U24" s="493">
        <v>-51.57</v>
      </c>
      <c r="V24" s="493">
        <v>6.18</v>
      </c>
      <c r="W24" s="641">
        <v>0</v>
      </c>
      <c r="X24" s="493">
        <v>0</v>
      </c>
      <c r="Y24" s="493">
        <v>0</v>
      </c>
      <c r="Z24" s="493">
        <v>0</v>
      </c>
      <c r="AA24" s="493">
        <v>0</v>
      </c>
      <c r="AB24" s="641">
        <v>0</v>
      </c>
    </row>
    <row r="25" spans="1:28" ht="13" thickBot="1">
      <c r="A25" s="471">
        <v>0</v>
      </c>
      <c r="B25" s="396">
        <v>0</v>
      </c>
      <c r="C25" s="396">
        <v>-45.6</v>
      </c>
      <c r="D25" s="156" t="s">
        <v>241</v>
      </c>
      <c r="E25" s="471">
        <v>-61.16</v>
      </c>
      <c r="F25" s="493">
        <v>-47.69</v>
      </c>
      <c r="G25" s="493">
        <v>-13.47</v>
      </c>
      <c r="H25" s="641">
        <v>-383.73</v>
      </c>
      <c r="I25" s="493">
        <v>-45.6</v>
      </c>
      <c r="J25" s="493">
        <v>-329.92</v>
      </c>
      <c r="K25" s="493">
        <v>-8.2100000000000009</v>
      </c>
      <c r="L25" s="493">
        <v>0</v>
      </c>
      <c r="M25" s="641">
        <v>-23.54</v>
      </c>
      <c r="N25" s="493">
        <v>-23.54</v>
      </c>
      <c r="O25" s="493">
        <v>0</v>
      </c>
      <c r="P25" s="493">
        <v>0</v>
      </c>
      <c r="Q25" s="493">
        <v>0</v>
      </c>
      <c r="R25" s="641">
        <v>0</v>
      </c>
      <c r="S25" s="493">
        <v>0</v>
      </c>
      <c r="T25" s="493">
        <v>0</v>
      </c>
      <c r="U25" s="493">
        <v>0</v>
      </c>
      <c r="V25" s="493">
        <v>0</v>
      </c>
      <c r="W25" s="641">
        <v>0</v>
      </c>
      <c r="X25" s="493">
        <v>0</v>
      </c>
      <c r="Y25" s="493">
        <v>0</v>
      </c>
      <c r="Z25" s="493">
        <v>0</v>
      </c>
      <c r="AA25" s="493">
        <v>0</v>
      </c>
      <c r="AB25" s="641">
        <v>0</v>
      </c>
    </row>
    <row r="26" spans="1:28" ht="13" thickBot="1">
      <c r="A26" s="471"/>
      <c r="B26" s="396"/>
      <c r="C26" s="396"/>
      <c r="D26" s="160" t="s">
        <v>257</v>
      </c>
      <c r="E26" s="471"/>
      <c r="F26" s="493"/>
      <c r="G26" s="493"/>
      <c r="H26" s="641"/>
      <c r="I26" s="493"/>
      <c r="J26" s="493"/>
      <c r="K26" s="493"/>
      <c r="L26" s="493"/>
      <c r="M26" s="641"/>
      <c r="N26" s="493"/>
      <c r="O26" s="493"/>
      <c r="P26" s="493"/>
      <c r="Q26" s="493"/>
      <c r="R26" s="641"/>
      <c r="S26" s="493"/>
      <c r="T26" s="493"/>
      <c r="U26" s="493"/>
      <c r="V26" s="493"/>
      <c r="W26" s="641"/>
      <c r="X26" s="493"/>
      <c r="Y26" s="493"/>
      <c r="Z26" s="493"/>
      <c r="AA26" s="493"/>
      <c r="AB26" s="641"/>
    </row>
    <row r="27" spans="1:28" ht="13" thickBot="1">
      <c r="A27" s="471">
        <v>840.41</v>
      </c>
      <c r="B27" s="396">
        <v>23.34</v>
      </c>
      <c r="C27" s="396">
        <v>122.73</v>
      </c>
      <c r="D27" s="156" t="s">
        <v>242</v>
      </c>
      <c r="E27" s="471">
        <v>1217.3</v>
      </c>
      <c r="F27" s="493">
        <v>104.24</v>
      </c>
      <c r="G27" s="493">
        <v>249.31</v>
      </c>
      <c r="H27" s="641">
        <v>1537.04</v>
      </c>
      <c r="I27" s="493">
        <v>122.73</v>
      </c>
      <c r="J27" s="493">
        <v>248.31</v>
      </c>
      <c r="K27" s="493">
        <v>583.25</v>
      </c>
      <c r="L27" s="493">
        <v>582.75</v>
      </c>
      <c r="M27" s="641">
        <v>403.83</v>
      </c>
      <c r="N27" s="493">
        <v>299.86</v>
      </c>
      <c r="O27" s="493">
        <v>95.86</v>
      </c>
      <c r="P27" s="493">
        <v>4.97</v>
      </c>
      <c r="Q27" s="493">
        <v>3.14</v>
      </c>
      <c r="R27" s="641">
        <v>148.61000000000001</v>
      </c>
      <c r="S27" s="493">
        <v>63.9</v>
      </c>
      <c r="T27" s="493">
        <v>66.260000000000005</v>
      </c>
      <c r="U27" s="493">
        <v>15.58</v>
      </c>
      <c r="V27" s="493">
        <v>2.87</v>
      </c>
      <c r="W27" s="641">
        <v>88.01</v>
      </c>
      <c r="X27" s="493">
        <v>34.61</v>
      </c>
      <c r="Y27" s="493">
        <v>20.190000000000001</v>
      </c>
      <c r="Z27" s="493">
        <v>5.99</v>
      </c>
      <c r="AA27" s="493">
        <v>27.22</v>
      </c>
      <c r="AB27" s="641">
        <v>210.5</v>
      </c>
    </row>
    <row r="28" spans="1:28" ht="13" thickBot="1">
      <c r="A28" s="479">
        <v>0</v>
      </c>
      <c r="B28" s="480">
        <v>0</v>
      </c>
      <c r="C28" s="480">
        <v>1.98</v>
      </c>
      <c r="D28" s="181" t="s">
        <v>143</v>
      </c>
      <c r="E28" s="479">
        <v>0</v>
      </c>
      <c r="F28" s="498">
        <v>0</v>
      </c>
      <c r="G28" s="498">
        <v>0</v>
      </c>
      <c r="H28" s="645">
        <v>10.86</v>
      </c>
      <c r="I28" s="498">
        <v>1.98</v>
      </c>
      <c r="J28" s="498">
        <v>2.96</v>
      </c>
      <c r="K28" s="498">
        <v>2.96</v>
      </c>
      <c r="L28" s="498">
        <v>2.96</v>
      </c>
      <c r="M28" s="645">
        <v>14.36</v>
      </c>
      <c r="N28" s="498">
        <v>2.96</v>
      </c>
      <c r="O28" s="498">
        <v>2.96</v>
      </c>
      <c r="P28" s="498">
        <v>5.48</v>
      </c>
      <c r="Q28" s="498">
        <v>2.96</v>
      </c>
      <c r="R28" s="645">
        <v>0.99</v>
      </c>
      <c r="S28" s="498">
        <v>0.99</v>
      </c>
      <c r="T28" s="498">
        <v>0</v>
      </c>
      <c r="U28" s="498">
        <v>0</v>
      </c>
      <c r="V28" s="498">
        <v>0</v>
      </c>
      <c r="W28" s="645">
        <v>505.27</v>
      </c>
      <c r="X28" s="498">
        <v>43</v>
      </c>
      <c r="Y28" s="498" t="s">
        <v>320</v>
      </c>
      <c r="Z28" s="498">
        <v>462.27</v>
      </c>
      <c r="AA28" s="498">
        <v>0</v>
      </c>
      <c r="AB28" s="645">
        <v>71.59</v>
      </c>
    </row>
    <row r="29" spans="1:28" ht="13" thickBot="1">
      <c r="A29" s="475">
        <v>-1072.8699999999999</v>
      </c>
      <c r="B29" s="411">
        <v>-1874.19</v>
      </c>
      <c r="C29" s="411">
        <v>-2167.7399999999998</v>
      </c>
      <c r="D29" s="161" t="s">
        <v>85</v>
      </c>
      <c r="E29" s="475">
        <v>-6431.67</v>
      </c>
      <c r="F29" s="492">
        <v>-1913.44</v>
      </c>
      <c r="G29" s="492">
        <v>-1571.17</v>
      </c>
      <c r="H29" s="640">
        <v>-5771.18</v>
      </c>
      <c r="I29" s="492">
        <v>-2167.7399999999998</v>
      </c>
      <c r="J29" s="492">
        <v>-1825.43</v>
      </c>
      <c r="K29" s="492">
        <v>-684.58</v>
      </c>
      <c r="L29" s="492">
        <v>-1093.43</v>
      </c>
      <c r="M29" s="640">
        <v>-5729.7000000000007</v>
      </c>
      <c r="N29" s="492">
        <v>-1132.46</v>
      </c>
      <c r="O29" s="492">
        <v>-1655.9</v>
      </c>
      <c r="P29" s="492">
        <v>-1571.93</v>
      </c>
      <c r="Q29" s="492">
        <v>-1369.41</v>
      </c>
      <c r="R29" s="640">
        <v>-3104.22</v>
      </c>
      <c r="S29" s="492">
        <v>-915.63</v>
      </c>
      <c r="T29" s="492">
        <v>-737.46</v>
      </c>
      <c r="U29" s="492">
        <v>-722.99</v>
      </c>
      <c r="V29" s="492">
        <v>-728.14</v>
      </c>
      <c r="W29" s="640">
        <v>-2252.94</v>
      </c>
      <c r="X29" s="492">
        <v>-778.12</v>
      </c>
      <c r="Y29" s="492">
        <v>-552.92999999999995</v>
      </c>
      <c r="Z29" s="492">
        <v>-194.37</v>
      </c>
      <c r="AA29" s="492">
        <v>-727.52</v>
      </c>
      <c r="AB29" s="640">
        <v>-3163.18</v>
      </c>
    </row>
    <row r="30" spans="1:28" ht="13" thickBot="1">
      <c r="A30" s="472">
        <v>0</v>
      </c>
      <c r="B30" s="473">
        <v>0</v>
      </c>
      <c r="C30" s="473">
        <v>0</v>
      </c>
      <c r="D30" s="268" t="s">
        <v>213</v>
      </c>
      <c r="E30" s="472">
        <v>0</v>
      </c>
      <c r="F30" s="494">
        <v>0</v>
      </c>
      <c r="G30" s="494">
        <v>0</v>
      </c>
      <c r="H30" s="642">
        <v>0</v>
      </c>
      <c r="I30" s="494">
        <v>0</v>
      </c>
      <c r="J30" s="494">
        <v>0</v>
      </c>
      <c r="K30" s="494">
        <v>0</v>
      </c>
      <c r="L30" s="494">
        <v>0</v>
      </c>
      <c r="M30" s="642">
        <v>0</v>
      </c>
      <c r="N30" s="494">
        <v>0</v>
      </c>
      <c r="O30" s="494">
        <v>0</v>
      </c>
      <c r="P30" s="494">
        <v>0</v>
      </c>
      <c r="Q30" s="494">
        <v>0</v>
      </c>
      <c r="R30" s="642">
        <v>446.1</v>
      </c>
      <c r="S30" s="494">
        <v>446.1</v>
      </c>
      <c r="T30" s="494" t="s">
        <v>320</v>
      </c>
      <c r="U30" s="494">
        <v>0</v>
      </c>
      <c r="V30" s="494">
        <v>0</v>
      </c>
      <c r="W30" s="642">
        <v>0</v>
      </c>
      <c r="X30" s="494" t="s">
        <v>320</v>
      </c>
      <c r="Y30" s="494">
        <v>0</v>
      </c>
      <c r="Z30" s="494">
        <v>0</v>
      </c>
      <c r="AA30" s="494">
        <v>0</v>
      </c>
      <c r="AB30" s="642">
        <v>0</v>
      </c>
    </row>
    <row r="31" spans="1:28" ht="13" thickBot="1">
      <c r="A31" s="472">
        <v>-248.28</v>
      </c>
      <c r="B31" s="473">
        <v>-88.35</v>
      </c>
      <c r="C31" s="473">
        <v>-129.61000000000001</v>
      </c>
      <c r="D31" s="156" t="s">
        <v>246</v>
      </c>
      <c r="E31" s="472">
        <v>-659.35</v>
      </c>
      <c r="F31" s="494">
        <v>-159.91</v>
      </c>
      <c r="G31" s="494">
        <v>-162.81</v>
      </c>
      <c r="H31" s="642">
        <v>-407.49</v>
      </c>
      <c r="I31" s="494">
        <v>-129.61000000000001</v>
      </c>
      <c r="J31" s="494">
        <v>-134.46</v>
      </c>
      <c r="K31" s="494">
        <v>-83.12</v>
      </c>
      <c r="L31" s="494">
        <v>-60.3</v>
      </c>
      <c r="M31" s="642">
        <v>-198.58</v>
      </c>
      <c r="N31" s="494">
        <v>-45.72</v>
      </c>
      <c r="O31" s="494">
        <v>-111.33</v>
      </c>
      <c r="P31" s="494">
        <v>3.6</v>
      </c>
      <c r="Q31" s="494">
        <v>-45.13</v>
      </c>
      <c r="R31" s="642">
        <v>-308.3</v>
      </c>
      <c r="S31" s="494">
        <v>-54.1</v>
      </c>
      <c r="T31" s="494">
        <v>-147.19999999999999</v>
      </c>
      <c r="U31" s="494">
        <v>-51.79</v>
      </c>
      <c r="V31" s="494">
        <v>-55.21</v>
      </c>
      <c r="W31" s="642">
        <v>-172.92</v>
      </c>
      <c r="X31" s="494">
        <v>-16.05</v>
      </c>
      <c r="Y31" s="494">
        <v>-94.72</v>
      </c>
      <c r="Z31" s="494">
        <v>2.44</v>
      </c>
      <c r="AA31" s="494">
        <v>-64.59</v>
      </c>
      <c r="AB31" s="642">
        <v>-180.56</v>
      </c>
    </row>
    <row r="32" spans="1:28" ht="13" thickBot="1">
      <c r="A32" s="479">
        <v>-1178.17</v>
      </c>
      <c r="B32" s="480">
        <v>-1.41</v>
      </c>
      <c r="C32" s="480">
        <v>-1.08</v>
      </c>
      <c r="D32" s="162" t="s">
        <v>46</v>
      </c>
      <c r="E32" s="479">
        <v>-3925.2</v>
      </c>
      <c r="F32" s="499">
        <v>-2744.91</v>
      </c>
      <c r="G32" s="499">
        <v>-0.71</v>
      </c>
      <c r="H32" s="646">
        <v>-4410.3999999999996</v>
      </c>
      <c r="I32" s="499">
        <v>-1.08</v>
      </c>
      <c r="J32" s="499">
        <v>-1855.43</v>
      </c>
      <c r="K32" s="499">
        <v>-2552.71</v>
      </c>
      <c r="L32" s="499">
        <v>-1.18</v>
      </c>
      <c r="M32" s="646">
        <v>-5101.54</v>
      </c>
      <c r="N32" s="499">
        <v>-2781.62</v>
      </c>
      <c r="O32" s="499">
        <v>-2.94</v>
      </c>
      <c r="P32" s="499">
        <v>-2316.3200000000002</v>
      </c>
      <c r="Q32" s="499">
        <v>-0.66</v>
      </c>
      <c r="R32" s="646">
        <v>-4438.22</v>
      </c>
      <c r="S32" s="499">
        <v>-0.7</v>
      </c>
      <c r="T32" s="499">
        <v>-2524.6799999999998</v>
      </c>
      <c r="U32" s="499">
        <v>-1912.57</v>
      </c>
      <c r="V32" s="499">
        <v>-0.27</v>
      </c>
      <c r="W32" s="646">
        <v>-1741.02</v>
      </c>
      <c r="X32" s="499">
        <v>-1.26</v>
      </c>
      <c r="Y32" s="499">
        <v>-0.66</v>
      </c>
      <c r="Z32" s="499">
        <v>-1738.7</v>
      </c>
      <c r="AA32" s="499">
        <v>-0.4</v>
      </c>
      <c r="AB32" s="646">
        <v>-1740.38</v>
      </c>
    </row>
    <row r="33" spans="1:28" ht="13" thickBot="1">
      <c r="A33" s="475">
        <v>-1426.45</v>
      </c>
      <c r="B33" s="411">
        <v>-89.76</v>
      </c>
      <c r="C33" s="411">
        <v>-130.69</v>
      </c>
      <c r="D33" s="161" t="s">
        <v>86</v>
      </c>
      <c r="E33" s="475">
        <v>-4584.55</v>
      </c>
      <c r="F33" s="492">
        <v>-2904.82</v>
      </c>
      <c r="G33" s="492">
        <v>-163.52000000000001</v>
      </c>
      <c r="H33" s="640">
        <v>-4817.8900000000003</v>
      </c>
      <c r="I33" s="492">
        <v>-130.69</v>
      </c>
      <c r="J33" s="492">
        <v>-1989.89</v>
      </c>
      <c r="K33" s="492">
        <v>-2635.83</v>
      </c>
      <c r="L33" s="492">
        <v>-61.48</v>
      </c>
      <c r="M33" s="640">
        <v>-5300.12</v>
      </c>
      <c r="N33" s="492">
        <v>-2827.3399999999997</v>
      </c>
      <c r="O33" s="492">
        <v>-114.27</v>
      </c>
      <c r="P33" s="492">
        <v>-2312.7199999999998</v>
      </c>
      <c r="Q33" s="492">
        <v>-45.79</v>
      </c>
      <c r="R33" s="640">
        <v>-4300.42</v>
      </c>
      <c r="S33" s="492">
        <v>391.3</v>
      </c>
      <c r="T33" s="492">
        <v>-2671.88</v>
      </c>
      <c r="U33" s="492">
        <v>-1964.36</v>
      </c>
      <c r="V33" s="492">
        <v>-55.48</v>
      </c>
      <c r="W33" s="640">
        <v>-1913.94</v>
      </c>
      <c r="X33" s="492">
        <v>-17.309999999999999</v>
      </c>
      <c r="Y33" s="492">
        <v>-95.38</v>
      </c>
      <c r="Z33" s="492">
        <v>-1736.26</v>
      </c>
      <c r="AA33" s="492">
        <v>-64.989999999999995</v>
      </c>
      <c r="AB33" s="640">
        <v>-1920.94</v>
      </c>
    </row>
    <row r="34" spans="1:28" ht="13" thickBot="1">
      <c r="A34" s="479">
        <v>0.89</v>
      </c>
      <c r="B34" s="480">
        <v>0.03</v>
      </c>
      <c r="C34" s="480">
        <v>4.8099999999999996</v>
      </c>
      <c r="D34" s="180" t="s">
        <v>55</v>
      </c>
      <c r="E34" s="479">
        <v>-0.8</v>
      </c>
      <c r="F34" s="498">
        <v>0.45</v>
      </c>
      <c r="G34" s="498">
        <v>-2.17</v>
      </c>
      <c r="H34" s="645">
        <v>4.0999999999999996</v>
      </c>
      <c r="I34" s="498">
        <v>4.8099999999999996</v>
      </c>
      <c r="J34" s="498">
        <v>-3.02</v>
      </c>
      <c r="K34" s="498">
        <v>0.81</v>
      </c>
      <c r="L34" s="498">
        <v>1.5</v>
      </c>
      <c r="M34" s="645">
        <v>-1.54</v>
      </c>
      <c r="N34" s="498">
        <v>-3</v>
      </c>
      <c r="O34" s="498">
        <v>2.31</v>
      </c>
      <c r="P34" s="498">
        <v>0.61</v>
      </c>
      <c r="Q34" s="498">
        <v>-1.46</v>
      </c>
      <c r="R34" s="645">
        <v>1.51</v>
      </c>
      <c r="S34" s="498">
        <v>-6.58</v>
      </c>
      <c r="T34" s="498">
        <v>4.92</v>
      </c>
      <c r="U34" s="498">
        <v>2.5</v>
      </c>
      <c r="V34" s="498">
        <v>0.67</v>
      </c>
      <c r="W34" s="645">
        <v>11.32</v>
      </c>
      <c r="X34" s="498">
        <v>1.91</v>
      </c>
      <c r="Y34" s="498">
        <v>0.56999999999999995</v>
      </c>
      <c r="Z34" s="498">
        <v>-2.13</v>
      </c>
      <c r="AA34" s="498">
        <v>10.97</v>
      </c>
      <c r="AB34" s="645">
        <v>-3.93</v>
      </c>
    </row>
    <row r="35" spans="1:28" ht="13" thickBot="1">
      <c r="A35" s="475">
        <v>-364.05</v>
      </c>
      <c r="B35" s="411">
        <v>226.43</v>
      </c>
      <c r="C35" s="411">
        <v>-1805.21</v>
      </c>
      <c r="D35" s="161" t="s">
        <v>248</v>
      </c>
      <c r="E35" s="475">
        <v>-2016.62</v>
      </c>
      <c r="F35" s="492">
        <v>-2805.91</v>
      </c>
      <c r="G35" s="492">
        <v>926.91</v>
      </c>
      <c r="H35" s="640">
        <v>-4120.08</v>
      </c>
      <c r="I35" s="492">
        <v>-1805.21</v>
      </c>
      <c r="J35" s="492">
        <v>-1885.67</v>
      </c>
      <c r="K35" s="492">
        <v>-2264.17</v>
      </c>
      <c r="L35" s="492">
        <v>1834.97</v>
      </c>
      <c r="M35" s="640">
        <v>-917.46000000000095</v>
      </c>
      <c r="N35" s="492">
        <v>-1931.7700000000002</v>
      </c>
      <c r="O35" s="492">
        <v>1242.74</v>
      </c>
      <c r="P35" s="492">
        <v>-3472</v>
      </c>
      <c r="Q35" s="492">
        <v>3243.57</v>
      </c>
      <c r="R35" s="640">
        <v>3933.48</v>
      </c>
      <c r="S35" s="492">
        <v>1231.3499999999999</v>
      </c>
      <c r="T35" s="492">
        <v>-215.71</v>
      </c>
      <c r="U35" s="492">
        <v>1061.21</v>
      </c>
      <c r="V35" s="492">
        <v>1856.63</v>
      </c>
      <c r="W35" s="640">
        <v>2841.43</v>
      </c>
      <c r="X35" s="492">
        <v>1224.52</v>
      </c>
      <c r="Y35" s="492">
        <v>1669.46</v>
      </c>
      <c r="Z35" s="492">
        <v>-422.63</v>
      </c>
      <c r="AA35" s="492">
        <v>370.08</v>
      </c>
      <c r="AB35" s="640">
        <v>467.68</v>
      </c>
    </row>
    <row r="36" spans="1:28" ht="13" thickBot="1">
      <c r="A36" s="472">
        <v>7566.02</v>
      </c>
      <c r="B36" s="473">
        <v>7339.59</v>
      </c>
      <c r="C36" s="473">
        <v>11023.8</v>
      </c>
      <c r="D36" s="156" t="s">
        <v>56</v>
      </c>
      <c r="E36" s="472">
        <v>9218.59</v>
      </c>
      <c r="F36" s="494">
        <v>10145.5</v>
      </c>
      <c r="G36" s="494">
        <v>9218.59</v>
      </c>
      <c r="H36" s="642">
        <v>13338.67</v>
      </c>
      <c r="I36" s="494">
        <v>11023.8</v>
      </c>
      <c r="J36" s="494">
        <v>12909.47</v>
      </c>
      <c r="K36" s="494">
        <v>15173.64</v>
      </c>
      <c r="L36" s="494">
        <v>13338.67</v>
      </c>
      <c r="M36" s="642">
        <v>14256.13</v>
      </c>
      <c r="N36" s="494">
        <v>15270.44</v>
      </c>
      <c r="O36" s="494">
        <v>14027.7</v>
      </c>
      <c r="P36" s="494">
        <v>17499.7</v>
      </c>
      <c r="Q36" s="494">
        <v>14256.13</v>
      </c>
      <c r="R36" s="642">
        <v>10322.65</v>
      </c>
      <c r="S36" s="494">
        <v>13024.78</v>
      </c>
      <c r="T36" s="494">
        <v>13240.49</v>
      </c>
      <c r="U36" s="494">
        <v>12179.28</v>
      </c>
      <c r="V36" s="494">
        <v>10322.65</v>
      </c>
      <c r="W36" s="642">
        <v>7481.22</v>
      </c>
      <c r="X36" s="494">
        <v>9098.1299999999992</v>
      </c>
      <c r="Y36" s="494">
        <v>7428.67</v>
      </c>
      <c r="Z36" s="494">
        <v>7851.3</v>
      </c>
      <c r="AA36" s="494">
        <v>7481.22</v>
      </c>
      <c r="AB36" s="642">
        <v>7013.54</v>
      </c>
    </row>
    <row r="37" spans="1:28" ht="13" thickBot="1">
      <c r="A37" s="472">
        <v>7201.97</v>
      </c>
      <c r="B37" s="473">
        <v>7566.02</v>
      </c>
      <c r="C37" s="473">
        <v>9218.59</v>
      </c>
      <c r="D37" s="156" t="s">
        <v>57</v>
      </c>
      <c r="E37" s="472">
        <v>7201.97</v>
      </c>
      <c r="F37" s="494">
        <v>7339.59</v>
      </c>
      <c r="G37" s="494">
        <v>10145.5</v>
      </c>
      <c r="H37" s="642">
        <v>9218.59</v>
      </c>
      <c r="I37" s="494">
        <v>9218.59</v>
      </c>
      <c r="J37" s="494">
        <v>11023.8</v>
      </c>
      <c r="K37" s="494">
        <v>12909.47</v>
      </c>
      <c r="L37" s="494">
        <v>15173.64</v>
      </c>
      <c r="M37" s="642">
        <v>13338.67</v>
      </c>
      <c r="N37" s="494">
        <v>13338.67</v>
      </c>
      <c r="O37" s="494">
        <v>15270.44</v>
      </c>
      <c r="P37" s="494">
        <v>14027.7</v>
      </c>
      <c r="Q37" s="494">
        <v>17499.7</v>
      </c>
      <c r="R37" s="642">
        <v>14256.13</v>
      </c>
      <c r="S37" s="494">
        <v>14256.13</v>
      </c>
      <c r="T37" s="494">
        <v>13024.78</v>
      </c>
      <c r="U37" s="494">
        <v>13240.49</v>
      </c>
      <c r="V37" s="494">
        <v>12179.28</v>
      </c>
      <c r="W37" s="642">
        <v>10322.65</v>
      </c>
      <c r="X37" s="494">
        <v>10322.65</v>
      </c>
      <c r="Y37" s="494">
        <v>9098.1299999999992</v>
      </c>
      <c r="Z37" s="494">
        <v>7428.67</v>
      </c>
      <c r="AA37" s="494">
        <v>7851.3</v>
      </c>
      <c r="AB37" s="642">
        <v>7481.22</v>
      </c>
    </row>
    <row r="38" spans="1:28" ht="13" thickBot="1">
      <c r="A38" s="318">
        <v>0</v>
      </c>
      <c r="B38" s="481">
        <v>0</v>
      </c>
      <c r="C38" s="482">
        <v>0</v>
      </c>
      <c r="D38" s="157" t="s">
        <v>172</v>
      </c>
      <c r="E38" s="500">
        <v>0</v>
      </c>
      <c r="F38" s="501">
        <v>0</v>
      </c>
      <c r="G38" s="501">
        <v>0</v>
      </c>
      <c r="H38" s="647">
        <v>0</v>
      </c>
      <c r="I38" s="501">
        <v>0</v>
      </c>
      <c r="J38" s="501">
        <v>0</v>
      </c>
      <c r="K38" s="501">
        <v>0</v>
      </c>
      <c r="L38" s="501">
        <v>0</v>
      </c>
      <c r="M38" s="647">
        <v>0</v>
      </c>
      <c r="N38" s="501">
        <v>0</v>
      </c>
      <c r="O38" s="501">
        <v>0</v>
      </c>
      <c r="P38" s="501">
        <v>0</v>
      </c>
      <c r="Q38" s="501">
        <v>0</v>
      </c>
      <c r="R38" s="647">
        <v>0</v>
      </c>
      <c r="S38" s="501">
        <v>0</v>
      </c>
      <c r="T38" s="501">
        <v>0</v>
      </c>
      <c r="U38" s="501">
        <v>0</v>
      </c>
      <c r="V38" s="501">
        <v>0</v>
      </c>
      <c r="W38" s="647">
        <v>0</v>
      </c>
      <c r="X38" s="501">
        <v>0</v>
      </c>
      <c r="Y38" s="501" t="s">
        <v>320</v>
      </c>
      <c r="Z38" s="501">
        <v>0</v>
      </c>
      <c r="AA38" s="501">
        <v>42.91</v>
      </c>
      <c r="AB38" s="647">
        <v>30.58</v>
      </c>
    </row>
    <row r="39" spans="1:28" ht="13" thickBot="1">
      <c r="A39" s="483">
        <v>7201.97</v>
      </c>
      <c r="B39" s="484">
        <v>7566.02</v>
      </c>
      <c r="C39" s="485">
        <v>9218.59</v>
      </c>
      <c r="D39" s="163" t="s">
        <v>57</v>
      </c>
      <c r="E39" s="483">
        <v>7201.97</v>
      </c>
      <c r="F39" s="502">
        <v>7339.59</v>
      </c>
      <c r="G39" s="502">
        <v>10145.5</v>
      </c>
      <c r="H39" s="648">
        <v>9218.59</v>
      </c>
      <c r="I39" s="502">
        <v>9218.59</v>
      </c>
      <c r="J39" s="502">
        <v>11023.8</v>
      </c>
      <c r="K39" s="502">
        <v>12909.47</v>
      </c>
      <c r="L39" s="502">
        <v>15173.64</v>
      </c>
      <c r="M39" s="648">
        <v>13338.67</v>
      </c>
      <c r="N39" s="502">
        <v>13338.67</v>
      </c>
      <c r="O39" s="502">
        <v>15270.44</v>
      </c>
      <c r="P39" s="502">
        <v>14027.7</v>
      </c>
      <c r="Q39" s="502">
        <v>17499.7</v>
      </c>
      <c r="R39" s="648">
        <v>14256.13</v>
      </c>
      <c r="S39" s="502">
        <v>14256.13</v>
      </c>
      <c r="T39" s="502">
        <v>13024.78</v>
      </c>
      <c r="U39" s="502">
        <v>13240.49</v>
      </c>
      <c r="V39" s="502">
        <v>12179.28</v>
      </c>
      <c r="W39" s="648">
        <v>10322.65</v>
      </c>
      <c r="X39" s="502">
        <v>10322.65</v>
      </c>
      <c r="Y39" s="502">
        <v>9098.1299999999992</v>
      </c>
      <c r="Z39" s="502">
        <v>7428.67</v>
      </c>
      <c r="AA39" s="502">
        <v>7808.39</v>
      </c>
      <c r="AB39" s="648">
        <v>7450.64</v>
      </c>
    </row>
    <row r="40" spans="1:28">
      <c r="A40" s="486">
        <v>1061.51</v>
      </c>
      <c r="B40" s="487">
        <v>316.16000000000003</v>
      </c>
      <c r="C40" s="488">
        <v>-1679.33</v>
      </c>
      <c r="D40" s="164" t="s">
        <v>87</v>
      </c>
      <c r="E40" s="486">
        <v>2568.73</v>
      </c>
      <c r="F40" s="503">
        <v>98.46</v>
      </c>
      <c r="G40" s="503">
        <v>1092.5999999999999</v>
      </c>
      <c r="H40" s="649">
        <v>693.71</v>
      </c>
      <c r="I40" s="503">
        <v>-1679.33</v>
      </c>
      <c r="J40" s="503">
        <v>107.24</v>
      </c>
      <c r="K40" s="503">
        <v>370.85</v>
      </c>
      <c r="L40" s="503">
        <v>1894.95</v>
      </c>
      <c r="M40" s="649">
        <v>4384.2</v>
      </c>
      <c r="N40" s="503">
        <v>898.57</v>
      </c>
      <c r="O40" s="503">
        <v>1354.7</v>
      </c>
      <c r="P40" s="503">
        <v>-1159.8900000000001</v>
      </c>
      <c r="Q40" s="503">
        <v>3290.82</v>
      </c>
      <c r="R40" s="649">
        <v>8232.39</v>
      </c>
      <c r="S40" s="503">
        <v>846.63</v>
      </c>
      <c r="T40" s="503">
        <v>2451.25</v>
      </c>
      <c r="U40" s="503">
        <v>3023.07</v>
      </c>
      <c r="V40" s="503">
        <v>1911.44</v>
      </c>
      <c r="W40" s="649">
        <v>4744.05</v>
      </c>
      <c r="X40" s="503">
        <v>1239.92</v>
      </c>
      <c r="Y40" s="503">
        <v>1764.27</v>
      </c>
      <c r="Z40" s="503">
        <v>1315.76</v>
      </c>
      <c r="AA40" s="503">
        <v>424.1</v>
      </c>
      <c r="AB40" s="649">
        <v>2392.5500000000002</v>
      </c>
    </row>
    <row r="41" spans="1:28" ht="13" thickBot="1">
      <c r="A41" s="489">
        <v>-116.66</v>
      </c>
      <c r="B41" s="422">
        <v>314.75</v>
      </c>
      <c r="C41" s="490">
        <v>-1680.41</v>
      </c>
      <c r="D41" s="165" t="s">
        <v>88</v>
      </c>
      <c r="E41" s="489">
        <v>-1356.47</v>
      </c>
      <c r="F41" s="504">
        <v>-2646.45</v>
      </c>
      <c r="G41" s="504">
        <v>1091.8900000000001</v>
      </c>
      <c r="H41" s="650">
        <v>-3716.69</v>
      </c>
      <c r="I41" s="504">
        <v>-1680.41</v>
      </c>
      <c r="J41" s="504">
        <v>-1748.19</v>
      </c>
      <c r="K41" s="504">
        <v>-2181.86</v>
      </c>
      <c r="L41" s="504">
        <v>1893.77</v>
      </c>
      <c r="M41" s="650">
        <v>-717.34</v>
      </c>
      <c r="N41" s="504">
        <v>-1883.05</v>
      </c>
      <c r="O41" s="504">
        <v>1351.76</v>
      </c>
      <c r="P41" s="504">
        <v>-3476.21</v>
      </c>
      <c r="Q41" s="504">
        <v>3290.16</v>
      </c>
      <c r="R41" s="650">
        <v>3794.17</v>
      </c>
      <c r="S41" s="504">
        <v>845.93</v>
      </c>
      <c r="T41" s="504">
        <v>-73.430000000000007</v>
      </c>
      <c r="U41" s="504">
        <v>1110.5</v>
      </c>
      <c r="V41" s="504">
        <v>1911.17</v>
      </c>
      <c r="W41" s="650">
        <v>3003.03</v>
      </c>
      <c r="X41" s="504">
        <v>1238.6600000000001</v>
      </c>
      <c r="Y41" s="504">
        <v>1763.61</v>
      </c>
      <c r="Z41" s="504">
        <v>-422.94</v>
      </c>
      <c r="AA41" s="504">
        <v>423.7</v>
      </c>
      <c r="AB41" s="650">
        <v>652.16999999999996</v>
      </c>
    </row>
    <row r="42" spans="1:28" ht="14.5" thickTop="1">
      <c r="A42" s="183" t="s">
        <v>271</v>
      </c>
      <c r="B42" s="4"/>
      <c r="C42" s="4"/>
      <c r="D42" s="4"/>
      <c r="E42" s="4"/>
      <c r="F42" s="6"/>
      <c r="G42" s="6"/>
      <c r="H42" s="6"/>
      <c r="I42" s="6"/>
      <c r="J42" s="6"/>
      <c r="K42" s="6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4">
      <c r="A43" s="183" t="s">
        <v>256</v>
      </c>
      <c r="B43" s="4"/>
      <c r="C43" s="4"/>
      <c r="D43" s="4"/>
      <c r="E43" s="4"/>
      <c r="F43" s="6"/>
      <c r="G43" s="6"/>
      <c r="H43" s="6"/>
      <c r="I43" s="6"/>
      <c r="J43" s="6"/>
      <c r="K43" s="6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>
      <c r="A44" s="4"/>
      <c r="B44" s="4"/>
      <c r="C44" s="4"/>
      <c r="D44" s="4"/>
      <c r="E44" s="4"/>
      <c r="F44" s="6"/>
      <c r="G44" s="6"/>
      <c r="H44" s="6"/>
      <c r="I44" s="6"/>
      <c r="J44" s="6"/>
      <c r="K44" s="6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>
      <c r="D45" s="4"/>
    </row>
    <row r="46" spans="1:28">
      <c r="D46" s="4"/>
    </row>
    <row r="47" spans="1:28">
      <c r="D47" s="4"/>
    </row>
  </sheetData>
  <phoneticPr fontId="4" type="noConversion"/>
  <pageMargins left="0.2" right="0.16" top="1" bottom="1" header="0.5" footer="0.5"/>
  <pageSetup paperSize="9" orientation="landscape" r:id="rId1"/>
  <headerFooter alignWithMargins="0">
    <oddFooter>&amp;C_x000D_&amp;1#&amp;"Calibri"&amp;10&amp;K000000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C46"/>
  <sheetViews>
    <sheetView showGridLines="0" zoomScaleNormal="100" workbookViewId="0">
      <pane ySplit="2" topLeftCell="A3" activePane="bottomLeft" state="frozen"/>
      <selection activeCell="D34" sqref="D34"/>
      <selection pane="bottomLeft" activeCell="C1" sqref="C1"/>
    </sheetView>
  </sheetViews>
  <sheetFormatPr defaultRowHeight="12.5" outlineLevelCol="1"/>
  <cols>
    <col min="4" max="4" width="33.1796875" customWidth="1"/>
    <col min="5" max="6" width="10" customWidth="1"/>
    <col min="7" max="9" width="10" style="2" customWidth="1"/>
    <col min="10" max="10" width="10" customWidth="1"/>
    <col min="11" max="14" width="9.54296875" style="2" customWidth="1"/>
    <col min="15" max="15" width="10.1796875" style="2" bestFit="1" customWidth="1"/>
    <col min="16" max="18" width="9.54296875" style="2" customWidth="1" outlineLevel="1"/>
    <col min="19" max="19" width="10.1796875" style="2" bestFit="1" customWidth="1" outlineLevel="1"/>
    <col min="20" max="20" width="9.453125" bestFit="1" customWidth="1" outlineLevel="1"/>
    <col min="21" max="21" width="9.81640625" bestFit="1" customWidth="1" outlineLevel="1"/>
    <col min="22" max="22" width="9.453125" bestFit="1" customWidth="1" outlineLevel="1"/>
    <col min="23" max="23" width="10.1796875" bestFit="1" customWidth="1" outlineLevel="1"/>
    <col min="24" max="24" width="9.453125" bestFit="1" customWidth="1" outlineLevel="1"/>
    <col min="25" max="25" width="9.81640625" bestFit="1" customWidth="1" outlineLevel="1"/>
    <col min="26" max="26" width="9.453125" bestFit="1" customWidth="1" outlineLevel="1"/>
    <col min="27" max="27" width="10.1796875" bestFit="1" customWidth="1" outlineLevel="1"/>
    <col min="28" max="28" width="9.1796875" customWidth="1" outlineLevel="1"/>
  </cols>
  <sheetData>
    <row r="1" spans="1:55" ht="13">
      <c r="A1" s="174" t="s">
        <v>129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55" ht="13" thickBot="1">
      <c r="A2" s="113" t="str">
        <f>'Fluxuri de trezorerie'!A3</f>
        <v>T4/25</v>
      </c>
      <c r="B2" s="118" t="str">
        <f>'Fluxuri de trezorerie'!B3</f>
        <v>T3/25</v>
      </c>
      <c r="C2" s="118" t="str">
        <f>'Fluxuri de trezorerie'!C3</f>
        <v>T4/24</v>
      </c>
      <c r="D2" s="119" t="s">
        <v>132</v>
      </c>
      <c r="E2" s="244" t="str">
        <f>'Fluxuri de trezorerie'!E3</f>
        <v>2025</v>
      </c>
      <c r="F2" s="363" t="str">
        <f>'Fluxuri de trezorerie'!F3</f>
        <v>T2/25</v>
      </c>
      <c r="G2" s="363" t="str">
        <f>'Fluxuri de trezorerie'!G3</f>
        <v>T1/25</v>
      </c>
      <c r="H2" s="638" t="str">
        <f>'Fluxuri de trezorerie'!H3</f>
        <v>2024</v>
      </c>
      <c r="I2" s="363" t="str">
        <f>'Fluxuri de trezorerie'!I3</f>
        <v>T4/24</v>
      </c>
      <c r="J2" s="363" t="str">
        <f>'Fluxuri de trezorerie'!J3</f>
        <v>T3/24</v>
      </c>
      <c r="K2" s="363" t="str">
        <f>'Fluxuri de trezorerie'!K3</f>
        <v>T2/23</v>
      </c>
      <c r="L2" s="363" t="str">
        <f>'Fluxuri de trezorerie'!L3</f>
        <v>T1/24</v>
      </c>
      <c r="M2" s="638" t="str">
        <f>'Fluxuri de trezorerie'!M3</f>
        <v>2023</v>
      </c>
      <c r="N2" s="363" t="str">
        <f>'Fluxuri de trezorerie'!N3</f>
        <v>T4/23</v>
      </c>
      <c r="O2" s="363" t="str">
        <f>'Fluxuri de trezorerie'!O3</f>
        <v>T3/23</v>
      </c>
      <c r="P2" s="363" t="str">
        <f>'Fluxuri de trezorerie'!P3</f>
        <v>T2/23</v>
      </c>
      <c r="Q2" s="363" t="str">
        <f>'Fluxuri de trezorerie'!Q3</f>
        <v>T1/23</v>
      </c>
      <c r="R2" s="638" t="str">
        <f>'Fluxuri de trezorerie'!R3</f>
        <v>2022</v>
      </c>
      <c r="S2" s="363" t="str">
        <f>'Fluxuri de trezorerie'!S3</f>
        <v>T4/22</v>
      </c>
      <c r="T2" s="363" t="str">
        <f>'Fluxuri de trezorerie'!T3</f>
        <v>T3/22</v>
      </c>
      <c r="U2" s="363" t="str">
        <f>'Fluxuri de trezorerie'!U3</f>
        <v>T2/22</v>
      </c>
      <c r="V2" s="363" t="str">
        <f>'Fluxuri de trezorerie'!V3</f>
        <v>T1/22</v>
      </c>
      <c r="W2" s="638" t="str">
        <f>'Fluxuri de trezorerie'!W3</f>
        <v>2021</v>
      </c>
      <c r="X2" s="363" t="str">
        <f>'Fluxuri de trezorerie'!X3</f>
        <v>T4/21</v>
      </c>
      <c r="Y2" s="363" t="str">
        <f>'Fluxuri de trezorerie'!Y3</f>
        <v>T3/21</v>
      </c>
      <c r="Z2" s="363" t="str">
        <f>'Fluxuri de trezorerie'!Z3</f>
        <v>T2/21</v>
      </c>
      <c r="AA2" s="363" t="str">
        <f>'Fluxuri de trezorerie'!AA3</f>
        <v>T1/21</v>
      </c>
      <c r="AB2" s="638" t="str">
        <f>'Fluxuri de trezorerie'!AB3</f>
        <v>2020</v>
      </c>
      <c r="AC2" s="538"/>
    </row>
    <row r="3" spans="1:55" ht="13.5" thickTop="1" thickBot="1">
      <c r="A3" s="443">
        <v>2089.73</v>
      </c>
      <c r="B3" s="505">
        <v>2167.73</v>
      </c>
      <c r="C3" s="505">
        <v>2637.68</v>
      </c>
      <c r="D3" s="166" t="s">
        <v>193</v>
      </c>
      <c r="E3" s="443">
        <v>9187.44</v>
      </c>
      <c r="F3" s="444">
        <v>2115.0700000000002</v>
      </c>
      <c r="G3" s="444">
        <v>2814.91</v>
      </c>
      <c r="H3" s="625">
        <v>10495.23</v>
      </c>
      <c r="I3" s="444">
        <v>2637.68</v>
      </c>
      <c r="J3" s="444">
        <v>2619.06</v>
      </c>
      <c r="K3" s="444">
        <v>2621.56</v>
      </c>
      <c r="L3" s="444">
        <v>2616.9299999999998</v>
      </c>
      <c r="M3" s="625">
        <v>12328.44</v>
      </c>
      <c r="N3" s="444">
        <v>2895.84</v>
      </c>
      <c r="O3" s="444">
        <v>3184.8</v>
      </c>
      <c r="P3" s="444">
        <v>3113.26</v>
      </c>
      <c r="Q3" s="444">
        <v>3134.54</v>
      </c>
      <c r="R3" s="625">
        <v>16212.26</v>
      </c>
      <c r="S3" s="444">
        <v>3511.52</v>
      </c>
      <c r="T3" s="444">
        <v>3953.65</v>
      </c>
      <c r="U3" s="444">
        <v>4575.05</v>
      </c>
      <c r="V3" s="444">
        <v>4172.04</v>
      </c>
      <c r="W3" s="625">
        <v>9082.76</v>
      </c>
      <c r="X3" s="444">
        <v>3113.53</v>
      </c>
      <c r="Y3" s="444">
        <v>2168.54</v>
      </c>
      <c r="Z3" s="444">
        <v>2029.14</v>
      </c>
      <c r="AA3" s="444">
        <v>1771.55</v>
      </c>
      <c r="AB3" s="625">
        <v>5852.05</v>
      </c>
      <c r="AC3" s="446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</row>
    <row r="4" spans="1:55" ht="13" thickBot="1">
      <c r="A4" s="443">
        <v>39.24</v>
      </c>
      <c r="B4" s="444">
        <v>38.270000000000003</v>
      </c>
      <c r="C4" s="444">
        <v>16.850000000000001</v>
      </c>
      <c r="D4" s="254" t="s">
        <v>194</v>
      </c>
      <c r="E4" s="443">
        <v>147.91999999999999</v>
      </c>
      <c r="F4" s="444">
        <v>38.049999999999997</v>
      </c>
      <c r="G4" s="444">
        <v>32.36</v>
      </c>
      <c r="H4" s="625">
        <v>63.97</v>
      </c>
      <c r="I4" s="444">
        <v>16.850000000000001</v>
      </c>
      <c r="J4" s="444">
        <v>15.31</v>
      </c>
      <c r="K4" s="444">
        <v>13.09</v>
      </c>
      <c r="L4" s="444">
        <v>18.72</v>
      </c>
      <c r="M4" s="625">
        <v>60.95</v>
      </c>
      <c r="N4" s="444">
        <v>16.600000000000001</v>
      </c>
      <c r="O4" s="444">
        <v>14.53</v>
      </c>
      <c r="P4" s="444">
        <v>12.92</v>
      </c>
      <c r="Q4" s="444">
        <v>16.899999999999999</v>
      </c>
      <c r="R4" s="625">
        <v>84.71</v>
      </c>
      <c r="S4" s="444">
        <v>20.86</v>
      </c>
      <c r="T4" s="444">
        <v>16.420000000000002</v>
      </c>
      <c r="U4" s="444">
        <v>25.53</v>
      </c>
      <c r="V4" s="444">
        <v>21.9</v>
      </c>
      <c r="W4" s="625">
        <v>48.01</v>
      </c>
      <c r="X4" s="444">
        <v>11.01</v>
      </c>
      <c r="Y4" s="444">
        <v>12.73</v>
      </c>
      <c r="Z4" s="444">
        <v>12.19</v>
      </c>
      <c r="AA4" s="444">
        <v>12.08</v>
      </c>
      <c r="AB4" s="625">
        <v>92.1</v>
      </c>
      <c r="AC4" s="446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</row>
    <row r="5" spans="1:55" ht="13" thickBot="1">
      <c r="A5" s="443">
        <v>103.57</v>
      </c>
      <c r="B5" s="444">
        <v>72.88</v>
      </c>
      <c r="C5" s="444">
        <v>89.4</v>
      </c>
      <c r="D5" s="254" t="s">
        <v>195</v>
      </c>
      <c r="E5" s="443">
        <v>410.17</v>
      </c>
      <c r="F5" s="444">
        <v>95.67</v>
      </c>
      <c r="G5" s="444">
        <v>138.05000000000001</v>
      </c>
      <c r="H5" s="625">
        <v>289.51</v>
      </c>
      <c r="I5" s="444">
        <v>89.4</v>
      </c>
      <c r="J5" s="444">
        <v>57.63</v>
      </c>
      <c r="K5" s="444">
        <v>57.65</v>
      </c>
      <c r="L5" s="444">
        <v>84.83</v>
      </c>
      <c r="M5" s="625">
        <v>348.59</v>
      </c>
      <c r="N5" s="444">
        <v>96.74</v>
      </c>
      <c r="O5" s="444">
        <v>62.03</v>
      </c>
      <c r="P5" s="444">
        <v>88.18</v>
      </c>
      <c r="Q5" s="444">
        <v>101.64</v>
      </c>
      <c r="R5" s="625">
        <v>438.37</v>
      </c>
      <c r="S5" s="444">
        <v>82.04</v>
      </c>
      <c r="T5" s="444">
        <v>77.349999999999994</v>
      </c>
      <c r="U5" s="444">
        <v>95.5</v>
      </c>
      <c r="V5" s="444">
        <v>183.48</v>
      </c>
      <c r="W5" s="625">
        <v>264.14999999999998</v>
      </c>
      <c r="X5" s="444">
        <v>93.51</v>
      </c>
      <c r="Y5" s="444">
        <v>47.29</v>
      </c>
      <c r="Z5" s="444">
        <v>50.58</v>
      </c>
      <c r="AA5" s="444">
        <v>72.77</v>
      </c>
      <c r="AB5" s="625">
        <v>256.74</v>
      </c>
      <c r="AC5" s="446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</row>
    <row r="6" spans="1:55" ht="13" thickBot="1">
      <c r="A6" s="461">
        <v>64.69</v>
      </c>
      <c r="B6" s="506">
        <v>58.33</v>
      </c>
      <c r="C6" s="506">
        <v>60.95</v>
      </c>
      <c r="D6" s="167" t="s">
        <v>75</v>
      </c>
      <c r="E6" s="461">
        <v>248.64</v>
      </c>
      <c r="F6" s="462">
        <v>61.87</v>
      </c>
      <c r="G6" s="462">
        <v>63.75</v>
      </c>
      <c r="H6" s="634">
        <v>221.31</v>
      </c>
      <c r="I6" s="462">
        <v>60.95</v>
      </c>
      <c r="J6" s="462">
        <v>51.68</v>
      </c>
      <c r="K6" s="462">
        <v>56.66</v>
      </c>
      <c r="L6" s="462">
        <v>52.02</v>
      </c>
      <c r="M6" s="634">
        <v>189.53</v>
      </c>
      <c r="N6" s="462">
        <v>57.96</v>
      </c>
      <c r="O6" s="462">
        <v>47.44</v>
      </c>
      <c r="P6" s="462">
        <v>44.15</v>
      </c>
      <c r="Q6" s="462">
        <v>39.979999999999997</v>
      </c>
      <c r="R6" s="634">
        <v>175.01</v>
      </c>
      <c r="S6" s="462">
        <v>43.07</v>
      </c>
      <c r="T6" s="462">
        <v>48.5</v>
      </c>
      <c r="U6" s="462">
        <v>40.89</v>
      </c>
      <c r="V6" s="462">
        <v>42.55</v>
      </c>
      <c r="W6" s="634">
        <v>169.74</v>
      </c>
      <c r="X6" s="462">
        <v>42.8</v>
      </c>
      <c r="Y6" s="462">
        <v>41.53</v>
      </c>
      <c r="Z6" s="462">
        <v>42.11</v>
      </c>
      <c r="AA6" s="462">
        <v>43.3</v>
      </c>
      <c r="AB6" s="634">
        <v>197.52</v>
      </c>
      <c r="AC6" s="446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</row>
    <row r="7" spans="1:55" ht="14" thickBot="1">
      <c r="A7" s="453">
        <v>2297.23</v>
      </c>
      <c r="B7" s="507">
        <v>2337.21</v>
      </c>
      <c r="C7" s="507">
        <v>2804.88</v>
      </c>
      <c r="D7" s="171" t="s">
        <v>199</v>
      </c>
      <c r="E7" s="453">
        <v>9994.17</v>
      </c>
      <c r="F7" s="454">
        <v>2310.66</v>
      </c>
      <c r="G7" s="454">
        <v>3049.07</v>
      </c>
      <c r="H7" s="630">
        <v>11070.02</v>
      </c>
      <c r="I7" s="454">
        <v>2804.88</v>
      </c>
      <c r="J7" s="454">
        <v>2743.68</v>
      </c>
      <c r="K7" s="454">
        <v>2748.96</v>
      </c>
      <c r="L7" s="454">
        <v>2772.5</v>
      </c>
      <c r="M7" s="630">
        <v>12927.51</v>
      </c>
      <c r="N7" s="454">
        <v>3067.14</v>
      </c>
      <c r="O7" s="454">
        <v>3308.8</v>
      </c>
      <c r="P7" s="454">
        <v>3258.51</v>
      </c>
      <c r="Q7" s="454">
        <v>3293.06</v>
      </c>
      <c r="R7" s="630">
        <v>16910.349999999999</v>
      </c>
      <c r="S7" s="454">
        <v>3657.49</v>
      </c>
      <c r="T7" s="454">
        <v>4095.92</v>
      </c>
      <c r="U7" s="454">
        <v>4736.97</v>
      </c>
      <c r="V7" s="454">
        <v>4419.97</v>
      </c>
      <c r="W7" s="630">
        <v>9564.66</v>
      </c>
      <c r="X7" s="454">
        <v>3260.8500000000008</v>
      </c>
      <c r="Y7" s="454">
        <v>2270.09</v>
      </c>
      <c r="Z7" s="454">
        <v>2134.0200000000004</v>
      </c>
      <c r="AA7" s="454">
        <v>1899.6999999999998</v>
      </c>
      <c r="AB7" s="630">
        <v>6398.4100000000008</v>
      </c>
      <c r="AC7" s="456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253"/>
      <c r="BB7" s="253"/>
      <c r="BC7" s="253"/>
    </row>
    <row r="8" spans="1:55" ht="14.5" thickTop="1">
      <c r="A8" s="182" t="s">
        <v>200</v>
      </c>
      <c r="B8" s="169"/>
      <c r="C8" s="169"/>
      <c r="D8" s="168"/>
      <c r="E8" s="182"/>
      <c r="F8" s="364"/>
      <c r="G8" s="364"/>
      <c r="H8" s="653"/>
      <c r="I8" s="364"/>
      <c r="J8" s="364"/>
      <c r="K8" s="364"/>
      <c r="L8" s="364"/>
      <c r="M8" s="653"/>
      <c r="N8" s="364"/>
      <c r="O8" s="364"/>
      <c r="P8" s="364"/>
      <c r="Q8" s="364"/>
      <c r="R8" s="653"/>
      <c r="S8" s="364"/>
      <c r="T8" s="364"/>
      <c r="U8" s="364"/>
      <c r="V8" s="364"/>
      <c r="W8" s="653"/>
      <c r="X8" s="364"/>
      <c r="Y8" s="364"/>
      <c r="Z8" s="364"/>
      <c r="AA8" s="364"/>
      <c r="AB8" s="653"/>
      <c r="AC8" s="539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</row>
    <row r="9" spans="1:55">
      <c r="A9" s="168"/>
      <c r="B9" s="169"/>
      <c r="C9" s="169"/>
      <c r="D9" s="168"/>
      <c r="E9" s="168"/>
      <c r="F9" s="169"/>
      <c r="G9" s="169"/>
      <c r="H9" s="654"/>
      <c r="I9" s="169"/>
      <c r="J9" s="169"/>
      <c r="K9" s="169"/>
      <c r="L9" s="169"/>
      <c r="M9" s="654"/>
      <c r="N9" s="169"/>
      <c r="O9" s="169"/>
      <c r="P9" s="169"/>
      <c r="Q9" s="169"/>
      <c r="R9" s="654"/>
      <c r="S9" s="169"/>
      <c r="T9" s="169"/>
      <c r="U9" s="169"/>
      <c r="V9" s="169"/>
      <c r="W9" s="654"/>
      <c r="X9" s="169"/>
      <c r="Y9" s="169"/>
      <c r="Z9" s="169"/>
      <c r="AA9" s="169"/>
      <c r="AB9" s="654"/>
      <c r="AC9" s="540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</row>
    <row r="10" spans="1:55" ht="13">
      <c r="A10" s="174" t="s">
        <v>130</v>
      </c>
      <c r="B10" s="169"/>
      <c r="C10" s="169"/>
      <c r="D10" s="169"/>
      <c r="E10" s="174"/>
      <c r="F10" s="174"/>
      <c r="G10" s="174"/>
      <c r="H10" s="655"/>
      <c r="I10" s="174"/>
      <c r="J10" s="174"/>
      <c r="K10" s="174"/>
      <c r="L10" s="174"/>
      <c r="M10" s="655"/>
      <c r="N10" s="174"/>
      <c r="O10" s="174"/>
      <c r="P10" s="174"/>
      <c r="Q10" s="174"/>
      <c r="R10" s="655"/>
      <c r="S10" s="174"/>
      <c r="T10" s="174"/>
      <c r="U10" s="174"/>
      <c r="V10" s="174"/>
      <c r="W10" s="655"/>
      <c r="X10" s="174"/>
      <c r="Y10" s="174"/>
      <c r="Z10" s="174"/>
      <c r="AA10" s="174"/>
      <c r="AB10" s="655"/>
      <c r="AC10" s="541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</row>
    <row r="11" spans="1:55" ht="13" thickBot="1">
      <c r="A11" s="120" t="str">
        <f>A2</f>
        <v>T4/25</v>
      </c>
      <c r="B11" s="121" t="str">
        <f>B2</f>
        <v>T3/25</v>
      </c>
      <c r="C11" s="121" t="str">
        <f>C2</f>
        <v>T4/24</v>
      </c>
      <c r="D11" s="170" t="s">
        <v>132</v>
      </c>
      <c r="E11" s="120" t="str">
        <f>E2</f>
        <v>2025</v>
      </c>
      <c r="F11" s="121" t="str">
        <f>F2</f>
        <v>T2/25</v>
      </c>
      <c r="G11" s="121" t="str">
        <f t="shared" ref="G11:AB11" si="0">G2</f>
        <v>T1/25</v>
      </c>
      <c r="H11" s="656" t="str">
        <f t="shared" si="0"/>
        <v>2024</v>
      </c>
      <c r="I11" s="121" t="str">
        <f t="shared" si="0"/>
        <v>T4/24</v>
      </c>
      <c r="J11" s="121" t="str">
        <f t="shared" si="0"/>
        <v>T3/24</v>
      </c>
      <c r="K11" s="121" t="str">
        <f t="shared" si="0"/>
        <v>T2/23</v>
      </c>
      <c r="L11" s="121" t="str">
        <f t="shared" si="0"/>
        <v>T1/24</v>
      </c>
      <c r="M11" s="656" t="str">
        <f t="shared" si="0"/>
        <v>2023</v>
      </c>
      <c r="N11" s="121" t="str">
        <f t="shared" si="0"/>
        <v>T4/23</v>
      </c>
      <c r="O11" s="121" t="str">
        <f t="shared" si="0"/>
        <v>T3/23</v>
      </c>
      <c r="P11" s="121" t="str">
        <f t="shared" si="0"/>
        <v>T2/23</v>
      </c>
      <c r="Q11" s="121" t="str">
        <f t="shared" si="0"/>
        <v>T1/23</v>
      </c>
      <c r="R11" s="656" t="str">
        <f t="shared" si="0"/>
        <v>2022</v>
      </c>
      <c r="S11" s="121" t="str">
        <f t="shared" si="0"/>
        <v>T4/22</v>
      </c>
      <c r="T11" s="121" t="str">
        <f t="shared" si="0"/>
        <v>T3/22</v>
      </c>
      <c r="U11" s="121" t="str">
        <f t="shared" si="0"/>
        <v>T2/22</v>
      </c>
      <c r="V11" s="121" t="str">
        <f t="shared" si="0"/>
        <v>T1/22</v>
      </c>
      <c r="W11" s="656" t="str">
        <f t="shared" si="0"/>
        <v>2021</v>
      </c>
      <c r="X11" s="121" t="str">
        <f t="shared" si="0"/>
        <v>T4/21</v>
      </c>
      <c r="Y11" s="121" t="str">
        <f t="shared" si="0"/>
        <v>T3/21</v>
      </c>
      <c r="Z11" s="121" t="str">
        <f t="shared" si="0"/>
        <v>T2/21</v>
      </c>
      <c r="AA11" s="121" t="str">
        <f t="shared" si="0"/>
        <v>T1/21</v>
      </c>
      <c r="AB11" s="656" t="str">
        <f t="shared" si="0"/>
        <v>2020</v>
      </c>
      <c r="AC11" s="46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</row>
    <row r="12" spans="1:55" ht="13.5" thickTop="1" thickBot="1">
      <c r="A12" s="443">
        <v>12.76</v>
      </c>
      <c r="B12" s="505">
        <v>12.18</v>
      </c>
      <c r="C12" s="505">
        <v>14.64</v>
      </c>
      <c r="D12" s="166" t="s">
        <v>193</v>
      </c>
      <c r="E12" s="443">
        <v>50.81</v>
      </c>
      <c r="F12" s="444">
        <v>13.37</v>
      </c>
      <c r="G12" s="444">
        <v>12.5</v>
      </c>
      <c r="H12" s="625">
        <v>55.18</v>
      </c>
      <c r="I12" s="444">
        <v>14.64</v>
      </c>
      <c r="J12" s="444">
        <v>12.99</v>
      </c>
      <c r="K12" s="444">
        <v>14.32</v>
      </c>
      <c r="L12" s="444">
        <v>13.23</v>
      </c>
      <c r="M12" s="625">
        <v>57.06</v>
      </c>
      <c r="N12" s="444">
        <v>16.29</v>
      </c>
      <c r="O12" s="444">
        <v>12.22</v>
      </c>
      <c r="P12" s="444">
        <v>14.57</v>
      </c>
      <c r="Q12" s="444">
        <v>13.98</v>
      </c>
      <c r="R12" s="625">
        <v>58.01</v>
      </c>
      <c r="S12" s="444">
        <v>14.89</v>
      </c>
      <c r="T12" s="444">
        <v>13.62</v>
      </c>
      <c r="U12" s="444">
        <v>16.29</v>
      </c>
      <c r="V12" s="444">
        <v>13.21</v>
      </c>
      <c r="W12" s="625">
        <v>144.53</v>
      </c>
      <c r="X12" s="444">
        <v>15.19</v>
      </c>
      <c r="Y12" s="444">
        <v>12.95</v>
      </c>
      <c r="Z12" s="444">
        <v>36.33</v>
      </c>
      <c r="AA12" s="444">
        <v>80.06</v>
      </c>
      <c r="AB12" s="625">
        <v>309.87</v>
      </c>
      <c r="AC12" s="446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</row>
    <row r="13" spans="1:55" ht="13" thickBot="1">
      <c r="A13" s="443">
        <v>5960.64</v>
      </c>
      <c r="B13" s="444">
        <v>6827.56</v>
      </c>
      <c r="C13" s="444">
        <v>6247.09</v>
      </c>
      <c r="D13" s="254" t="s">
        <v>194</v>
      </c>
      <c r="E13" s="443">
        <v>24194.29</v>
      </c>
      <c r="F13" s="444">
        <v>5747.62</v>
      </c>
      <c r="G13" s="444">
        <v>5658.47</v>
      </c>
      <c r="H13" s="625">
        <v>26691.86</v>
      </c>
      <c r="I13" s="444">
        <v>6247.09</v>
      </c>
      <c r="J13" s="444">
        <v>7104.09</v>
      </c>
      <c r="K13" s="444">
        <v>7228.81</v>
      </c>
      <c r="L13" s="444">
        <v>6111.87</v>
      </c>
      <c r="M13" s="625">
        <v>26877.7</v>
      </c>
      <c r="N13" s="444">
        <v>7320.65</v>
      </c>
      <c r="O13" s="444">
        <v>7687.35</v>
      </c>
      <c r="P13" s="444">
        <v>5867.1</v>
      </c>
      <c r="Q13" s="444">
        <v>6002.6</v>
      </c>
      <c r="R13" s="625">
        <v>31281.79</v>
      </c>
      <c r="S13" s="444">
        <v>8004.59</v>
      </c>
      <c r="T13" s="444">
        <v>9103.68</v>
      </c>
      <c r="U13" s="444">
        <v>8321.98</v>
      </c>
      <c r="V13" s="444">
        <v>5851.54</v>
      </c>
      <c r="W13" s="625">
        <v>19215.93</v>
      </c>
      <c r="X13" s="444">
        <v>5658.29</v>
      </c>
      <c r="Y13" s="444">
        <v>5728.2</v>
      </c>
      <c r="Z13" s="444">
        <v>4299.3999999999996</v>
      </c>
      <c r="AA13" s="444">
        <v>3530.04</v>
      </c>
      <c r="AB13" s="625">
        <v>13564.84</v>
      </c>
      <c r="AC13" s="446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</row>
    <row r="14" spans="1:55" ht="13" thickBot="1">
      <c r="A14" s="443">
        <v>3771.53</v>
      </c>
      <c r="B14" s="444">
        <v>2958.05</v>
      </c>
      <c r="C14" s="444">
        <v>2805.19</v>
      </c>
      <c r="D14" s="254" t="s">
        <v>195</v>
      </c>
      <c r="E14" s="443">
        <v>12302.35</v>
      </c>
      <c r="F14" s="444">
        <v>2300.36</v>
      </c>
      <c r="G14" s="444">
        <v>3272.41</v>
      </c>
      <c r="H14" s="625">
        <v>8974.89</v>
      </c>
      <c r="I14" s="444">
        <v>2805.19</v>
      </c>
      <c r="J14" s="444">
        <v>2309.87</v>
      </c>
      <c r="K14" s="444">
        <v>1450.7</v>
      </c>
      <c r="L14" s="444">
        <v>2409.13</v>
      </c>
      <c r="M14" s="625">
        <v>11833.52</v>
      </c>
      <c r="N14" s="444">
        <v>2933.77</v>
      </c>
      <c r="O14" s="444">
        <v>2953.24</v>
      </c>
      <c r="P14" s="444">
        <v>2499.9499999999998</v>
      </c>
      <c r="Q14" s="444">
        <v>3446.56</v>
      </c>
      <c r="R14" s="625">
        <v>29968.57</v>
      </c>
      <c r="S14" s="444">
        <v>9068.61</v>
      </c>
      <c r="T14" s="444">
        <v>9540.3700000000008</v>
      </c>
      <c r="U14" s="444">
        <v>5334.57</v>
      </c>
      <c r="V14" s="444">
        <v>6025.02</v>
      </c>
      <c r="W14" s="625">
        <v>6615.93</v>
      </c>
      <c r="X14" s="444">
        <v>3283.65</v>
      </c>
      <c r="Y14" s="444">
        <v>1168.6099999999999</v>
      </c>
      <c r="Z14" s="444">
        <v>920.76</v>
      </c>
      <c r="AA14" s="444">
        <v>1242.9100000000001</v>
      </c>
      <c r="AB14" s="625">
        <v>5811.86</v>
      </c>
      <c r="AC14" s="446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</row>
    <row r="15" spans="1:55" ht="13" thickBot="1">
      <c r="A15" s="461">
        <v>10.92</v>
      </c>
      <c r="B15" s="462">
        <v>11.38</v>
      </c>
      <c r="C15" s="462">
        <v>12.82</v>
      </c>
      <c r="D15" s="167" t="s">
        <v>75</v>
      </c>
      <c r="E15" s="461">
        <v>44.42</v>
      </c>
      <c r="F15" s="462">
        <v>12.2</v>
      </c>
      <c r="G15" s="462">
        <v>9.92</v>
      </c>
      <c r="H15" s="634">
        <v>42.76</v>
      </c>
      <c r="I15" s="462">
        <v>12.82</v>
      </c>
      <c r="J15" s="462">
        <v>10.24</v>
      </c>
      <c r="K15" s="462">
        <v>9.93</v>
      </c>
      <c r="L15" s="462">
        <v>9.77</v>
      </c>
      <c r="M15" s="634">
        <v>39.630000000000003</v>
      </c>
      <c r="N15" s="462">
        <v>11.42</v>
      </c>
      <c r="O15" s="462">
        <v>9.07</v>
      </c>
      <c r="P15" s="462">
        <v>9.69</v>
      </c>
      <c r="Q15" s="462">
        <v>9.4499999999999993</v>
      </c>
      <c r="R15" s="634">
        <v>36.07</v>
      </c>
      <c r="S15" s="462">
        <v>8.39</v>
      </c>
      <c r="T15" s="462">
        <v>9.64</v>
      </c>
      <c r="U15" s="462">
        <v>9.6999999999999993</v>
      </c>
      <c r="V15" s="462">
        <v>8.34</v>
      </c>
      <c r="W15" s="634">
        <v>34.74</v>
      </c>
      <c r="X15" s="462">
        <v>8.2100000000000009</v>
      </c>
      <c r="Y15" s="462">
        <v>10.51</v>
      </c>
      <c r="Z15" s="462">
        <v>7.95</v>
      </c>
      <c r="AA15" s="462">
        <v>8.07</v>
      </c>
      <c r="AB15" s="634">
        <v>30.41</v>
      </c>
      <c r="AC15" s="446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</row>
    <row r="16" spans="1:55" ht="13" thickBot="1">
      <c r="A16" s="453">
        <v>9755.85</v>
      </c>
      <c r="B16" s="454">
        <v>9809.17</v>
      </c>
      <c r="C16" s="508">
        <v>9079.74</v>
      </c>
      <c r="D16" s="171" t="s">
        <v>0</v>
      </c>
      <c r="E16" s="453">
        <v>36591.870000000003</v>
      </c>
      <c r="F16" s="454">
        <v>8073.55</v>
      </c>
      <c r="G16" s="454">
        <v>8953.2999999999993</v>
      </c>
      <c r="H16" s="630">
        <v>35764.69</v>
      </c>
      <c r="I16" s="454">
        <v>9079.74</v>
      </c>
      <c r="J16" s="454">
        <v>9437.19</v>
      </c>
      <c r="K16" s="454">
        <v>8703.76</v>
      </c>
      <c r="L16" s="454">
        <v>8544</v>
      </c>
      <c r="M16" s="630">
        <v>38807.910000000003</v>
      </c>
      <c r="N16" s="454">
        <v>10282.129999999999</v>
      </c>
      <c r="O16" s="454">
        <v>10661.88</v>
      </c>
      <c r="P16" s="454">
        <v>8391.31</v>
      </c>
      <c r="Q16" s="454">
        <v>9472.59</v>
      </c>
      <c r="R16" s="630">
        <v>61344.44</v>
      </c>
      <c r="S16" s="454">
        <v>17096.48</v>
      </c>
      <c r="T16" s="454">
        <v>18667.310000000001</v>
      </c>
      <c r="U16" s="454">
        <v>13682.54</v>
      </c>
      <c r="V16" s="454">
        <v>11898.11</v>
      </c>
      <c r="W16" s="630">
        <v>26011.13</v>
      </c>
      <c r="X16" s="454">
        <v>8965.34</v>
      </c>
      <c r="Y16" s="454">
        <v>6920.2699999999995</v>
      </c>
      <c r="Z16" s="454">
        <v>5264.44</v>
      </c>
      <c r="AA16" s="454">
        <v>4861.08</v>
      </c>
      <c r="AB16" s="630">
        <v>19716.98</v>
      </c>
      <c r="AC16" s="456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</row>
    <row r="17" spans="1:55" ht="13" thickTop="1">
      <c r="A17" s="168"/>
      <c r="B17" s="169"/>
      <c r="C17" s="169"/>
      <c r="D17" s="168"/>
      <c r="E17" s="168"/>
      <c r="F17" s="169"/>
      <c r="G17" s="169"/>
      <c r="H17" s="654"/>
      <c r="I17" s="169"/>
      <c r="J17" s="169"/>
      <c r="K17" s="169"/>
      <c r="L17" s="169"/>
      <c r="M17" s="654"/>
      <c r="N17" s="169"/>
      <c r="O17" s="169"/>
      <c r="P17" s="169"/>
      <c r="Q17" s="169"/>
      <c r="R17" s="654"/>
      <c r="S17" s="169"/>
      <c r="T17" s="169"/>
      <c r="U17" s="169"/>
      <c r="V17" s="169"/>
      <c r="W17" s="654"/>
      <c r="X17" s="169"/>
      <c r="Y17" s="169"/>
      <c r="Z17" s="169"/>
      <c r="AA17" s="169"/>
      <c r="AB17" s="654"/>
      <c r="AC17" s="540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</row>
    <row r="18" spans="1:55">
      <c r="A18" s="168"/>
      <c r="B18" s="169"/>
      <c r="C18" s="169"/>
      <c r="D18" s="168"/>
      <c r="E18" s="168"/>
      <c r="F18" s="169"/>
      <c r="G18" s="169"/>
      <c r="H18" s="654"/>
      <c r="I18" s="169"/>
      <c r="J18" s="169"/>
      <c r="K18" s="169"/>
      <c r="L18" s="169"/>
      <c r="M18" s="654"/>
      <c r="N18" s="169"/>
      <c r="O18" s="169"/>
      <c r="P18" s="169"/>
      <c r="Q18" s="169"/>
      <c r="R18" s="654"/>
      <c r="S18" s="169"/>
      <c r="T18" s="169"/>
      <c r="U18" s="169"/>
      <c r="V18" s="169"/>
      <c r="W18" s="654"/>
      <c r="X18" s="169"/>
      <c r="Y18" s="169"/>
      <c r="Z18" s="169"/>
      <c r="AA18" s="169"/>
      <c r="AB18" s="654"/>
      <c r="AC18" s="540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</row>
    <row r="19" spans="1:55" ht="13">
      <c r="A19" s="174" t="s">
        <v>131</v>
      </c>
      <c r="B19" s="169"/>
      <c r="C19" s="169"/>
      <c r="D19" s="169"/>
      <c r="E19" s="174"/>
      <c r="F19" s="174"/>
      <c r="G19" s="174"/>
      <c r="H19" s="655"/>
      <c r="I19" s="174"/>
      <c r="J19" s="174"/>
      <c r="K19" s="174"/>
      <c r="L19" s="174"/>
      <c r="M19" s="655"/>
      <c r="N19" s="174"/>
      <c r="O19" s="174"/>
      <c r="P19" s="174"/>
      <c r="Q19" s="174"/>
      <c r="R19" s="655"/>
      <c r="S19" s="174"/>
      <c r="T19" s="174"/>
      <c r="U19" s="174"/>
      <c r="V19" s="174"/>
      <c r="W19" s="655"/>
      <c r="X19" s="174"/>
      <c r="Y19" s="174"/>
      <c r="Z19" s="174"/>
      <c r="AA19" s="174"/>
      <c r="AB19" s="655"/>
      <c r="AC19" s="541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</row>
    <row r="20" spans="1:55" ht="13" thickBot="1">
      <c r="A20" s="120" t="str">
        <f>A2</f>
        <v>T4/25</v>
      </c>
      <c r="B20" s="121" t="str">
        <f>B2</f>
        <v>T3/25</v>
      </c>
      <c r="C20" s="121" t="str">
        <f>C2</f>
        <v>T4/24</v>
      </c>
      <c r="D20" s="170" t="s">
        <v>132</v>
      </c>
      <c r="E20" s="120" t="str">
        <f>E2</f>
        <v>2025</v>
      </c>
      <c r="F20" s="121" t="str">
        <f>F2</f>
        <v>T2/25</v>
      </c>
      <c r="G20" s="121" t="str">
        <f t="shared" ref="G20:AB20" si="1">G2</f>
        <v>T1/25</v>
      </c>
      <c r="H20" s="656" t="str">
        <f t="shared" si="1"/>
        <v>2024</v>
      </c>
      <c r="I20" s="121" t="str">
        <f t="shared" si="1"/>
        <v>T4/24</v>
      </c>
      <c r="J20" s="121" t="str">
        <f t="shared" si="1"/>
        <v>T3/24</v>
      </c>
      <c r="K20" s="121" t="str">
        <f t="shared" si="1"/>
        <v>T2/23</v>
      </c>
      <c r="L20" s="121" t="str">
        <f t="shared" si="1"/>
        <v>T1/24</v>
      </c>
      <c r="M20" s="656" t="str">
        <f t="shared" si="1"/>
        <v>2023</v>
      </c>
      <c r="N20" s="121" t="str">
        <f t="shared" si="1"/>
        <v>T4/23</v>
      </c>
      <c r="O20" s="121" t="str">
        <f t="shared" si="1"/>
        <v>T3/23</v>
      </c>
      <c r="P20" s="121" t="str">
        <f t="shared" si="1"/>
        <v>T2/23</v>
      </c>
      <c r="Q20" s="121" t="str">
        <f t="shared" si="1"/>
        <v>T1/23</v>
      </c>
      <c r="R20" s="656" t="str">
        <f t="shared" si="1"/>
        <v>2022</v>
      </c>
      <c r="S20" s="121" t="str">
        <f t="shared" si="1"/>
        <v>T4/22</v>
      </c>
      <c r="T20" s="121" t="str">
        <f t="shared" si="1"/>
        <v>T3/22</v>
      </c>
      <c r="U20" s="121" t="str">
        <f t="shared" si="1"/>
        <v>T2/22</v>
      </c>
      <c r="V20" s="121" t="str">
        <f t="shared" si="1"/>
        <v>T1/22</v>
      </c>
      <c r="W20" s="656" t="str">
        <f t="shared" si="1"/>
        <v>2021</v>
      </c>
      <c r="X20" s="121" t="str">
        <f t="shared" si="1"/>
        <v>T4/21</v>
      </c>
      <c r="Y20" s="121" t="str">
        <f t="shared" si="1"/>
        <v>T3/21</v>
      </c>
      <c r="Z20" s="121" t="str">
        <f t="shared" si="1"/>
        <v>T2/21</v>
      </c>
      <c r="AA20" s="121" t="str">
        <f t="shared" si="1"/>
        <v>T1/21</v>
      </c>
      <c r="AB20" s="656" t="str">
        <f t="shared" si="1"/>
        <v>2020</v>
      </c>
      <c r="AC20" s="46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</row>
    <row r="21" spans="1:55" ht="13.5" thickTop="1" thickBot="1">
      <c r="A21" s="443">
        <v>2102.4899999999998</v>
      </c>
      <c r="B21" s="505">
        <v>2179.91</v>
      </c>
      <c r="C21" s="505">
        <v>2652.32</v>
      </c>
      <c r="D21" s="166" t="s">
        <v>193</v>
      </c>
      <c r="E21" s="443">
        <v>9238.25</v>
      </c>
      <c r="F21" s="444">
        <v>2128.44</v>
      </c>
      <c r="G21" s="444">
        <v>2827.41</v>
      </c>
      <c r="H21" s="625">
        <v>10550.41</v>
      </c>
      <c r="I21" s="444">
        <v>2652.32</v>
      </c>
      <c r="J21" s="444">
        <v>2632.05</v>
      </c>
      <c r="K21" s="444">
        <v>2635.88</v>
      </c>
      <c r="L21" s="444">
        <v>2630.16</v>
      </c>
      <c r="M21" s="625">
        <v>12385.5</v>
      </c>
      <c r="N21" s="444">
        <v>2912.13</v>
      </c>
      <c r="O21" s="444">
        <v>3197.02</v>
      </c>
      <c r="P21" s="444">
        <v>3127.83</v>
      </c>
      <c r="Q21" s="444">
        <v>3148.52</v>
      </c>
      <c r="R21" s="625">
        <v>16270.27</v>
      </c>
      <c r="S21" s="444">
        <v>3526.41</v>
      </c>
      <c r="T21" s="444">
        <v>3967.27</v>
      </c>
      <c r="U21" s="444">
        <v>4591.34</v>
      </c>
      <c r="V21" s="444">
        <v>4185.25</v>
      </c>
      <c r="W21" s="625">
        <v>9227.2900000000009</v>
      </c>
      <c r="X21" s="444">
        <v>3128.72</v>
      </c>
      <c r="Y21" s="444">
        <v>2181.4899999999998</v>
      </c>
      <c r="Z21" s="444">
        <v>2065.4699999999998</v>
      </c>
      <c r="AA21" s="444">
        <v>1851.61</v>
      </c>
      <c r="AB21" s="625">
        <v>6161.92</v>
      </c>
      <c r="AC21" s="446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</row>
    <row r="22" spans="1:55" ht="13" thickBot="1">
      <c r="A22" s="443">
        <v>5999.88</v>
      </c>
      <c r="B22" s="444">
        <v>6865.83</v>
      </c>
      <c r="C22" s="444">
        <v>6263.94</v>
      </c>
      <c r="D22" s="254" t="s">
        <v>194</v>
      </c>
      <c r="E22" s="443">
        <v>24342.21</v>
      </c>
      <c r="F22" s="444">
        <v>5785.67</v>
      </c>
      <c r="G22" s="444">
        <v>5690.83</v>
      </c>
      <c r="H22" s="625">
        <v>26755.83</v>
      </c>
      <c r="I22" s="444">
        <v>6263.94</v>
      </c>
      <c r="J22" s="444">
        <v>7119.4</v>
      </c>
      <c r="K22" s="444">
        <v>7241.9</v>
      </c>
      <c r="L22" s="444">
        <v>6130.59</v>
      </c>
      <c r="M22" s="625">
        <v>26938.65</v>
      </c>
      <c r="N22" s="444">
        <v>7337.25</v>
      </c>
      <c r="O22" s="444">
        <v>7701.88</v>
      </c>
      <c r="P22" s="444">
        <v>5880.02</v>
      </c>
      <c r="Q22" s="444">
        <v>6019.5</v>
      </c>
      <c r="R22" s="625">
        <v>31366.5</v>
      </c>
      <c r="S22" s="444">
        <v>8025.45</v>
      </c>
      <c r="T22" s="444">
        <v>9120.1</v>
      </c>
      <c r="U22" s="444">
        <v>8347.51</v>
      </c>
      <c r="V22" s="444">
        <v>5873.44</v>
      </c>
      <c r="W22" s="625">
        <v>19263.939999999999</v>
      </c>
      <c r="X22" s="444">
        <v>5669.3</v>
      </c>
      <c r="Y22" s="444">
        <v>5740.93</v>
      </c>
      <c r="Z22" s="444">
        <v>4311.59</v>
      </c>
      <c r="AA22" s="444">
        <v>3542.12</v>
      </c>
      <c r="AB22" s="625">
        <v>13656.94</v>
      </c>
      <c r="AC22" s="446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</row>
    <row r="23" spans="1:55" ht="13" thickBot="1">
      <c r="A23" s="443">
        <v>3875.1</v>
      </c>
      <c r="B23" s="444">
        <v>3030.93</v>
      </c>
      <c r="C23" s="444">
        <v>2894.59</v>
      </c>
      <c r="D23" s="254" t="s">
        <v>195</v>
      </c>
      <c r="E23" s="443">
        <v>12712.52</v>
      </c>
      <c r="F23" s="444">
        <v>2396.0300000000002</v>
      </c>
      <c r="G23" s="444">
        <v>3410.46</v>
      </c>
      <c r="H23" s="625">
        <v>9264.4</v>
      </c>
      <c r="I23" s="444">
        <v>2894.59</v>
      </c>
      <c r="J23" s="444">
        <v>2367.5</v>
      </c>
      <c r="K23" s="444">
        <v>1508.35</v>
      </c>
      <c r="L23" s="444">
        <v>2493.96</v>
      </c>
      <c r="M23" s="625">
        <v>12182.11</v>
      </c>
      <c r="N23" s="444">
        <v>3030.51</v>
      </c>
      <c r="O23" s="444">
        <v>3015.27</v>
      </c>
      <c r="P23" s="444">
        <v>2588.13</v>
      </c>
      <c r="Q23" s="444">
        <v>3548.2</v>
      </c>
      <c r="R23" s="625">
        <v>30406.94</v>
      </c>
      <c r="S23" s="444">
        <v>9150.65</v>
      </c>
      <c r="T23" s="444">
        <v>9617.7199999999993</v>
      </c>
      <c r="U23" s="444">
        <v>5430.07</v>
      </c>
      <c r="V23" s="444">
        <v>6208.5</v>
      </c>
      <c r="W23" s="625">
        <v>6880.08</v>
      </c>
      <c r="X23" s="444">
        <v>3377.16</v>
      </c>
      <c r="Y23" s="444">
        <v>1215.9000000000001</v>
      </c>
      <c r="Z23" s="444">
        <v>971.34</v>
      </c>
      <c r="AA23" s="444">
        <v>1315.68</v>
      </c>
      <c r="AB23" s="625">
        <v>6068.6</v>
      </c>
      <c r="AC23" s="446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</row>
    <row r="24" spans="1:55" ht="13" thickBot="1">
      <c r="A24" s="461">
        <v>75.61</v>
      </c>
      <c r="B24" s="462">
        <v>69.709999999999994</v>
      </c>
      <c r="C24" s="462">
        <v>73.77</v>
      </c>
      <c r="D24" s="167" t="s">
        <v>75</v>
      </c>
      <c r="E24" s="461">
        <v>293.06</v>
      </c>
      <c r="F24" s="462">
        <v>74.069999999999993</v>
      </c>
      <c r="G24" s="462">
        <v>73.67</v>
      </c>
      <c r="H24" s="634">
        <v>264.07</v>
      </c>
      <c r="I24" s="462">
        <v>73.77</v>
      </c>
      <c r="J24" s="462">
        <v>61.92</v>
      </c>
      <c r="K24" s="462">
        <v>66.59</v>
      </c>
      <c r="L24" s="462">
        <v>61.79</v>
      </c>
      <c r="M24" s="634">
        <v>229.16</v>
      </c>
      <c r="N24" s="462">
        <v>69.38</v>
      </c>
      <c r="O24" s="462">
        <v>56.51</v>
      </c>
      <c r="P24" s="462">
        <v>53.84</v>
      </c>
      <c r="Q24" s="462">
        <v>49.43</v>
      </c>
      <c r="R24" s="634">
        <v>211.08</v>
      </c>
      <c r="S24" s="462">
        <v>51.46</v>
      </c>
      <c r="T24" s="462">
        <v>58.14</v>
      </c>
      <c r="U24" s="462">
        <v>50.59</v>
      </c>
      <c r="V24" s="462">
        <v>50.89</v>
      </c>
      <c r="W24" s="634">
        <v>204.48</v>
      </c>
      <c r="X24" s="462">
        <v>51.01</v>
      </c>
      <c r="Y24" s="462">
        <v>52.04</v>
      </c>
      <c r="Z24" s="462">
        <v>50.06</v>
      </c>
      <c r="AA24" s="462">
        <v>51.37</v>
      </c>
      <c r="AB24" s="634">
        <v>227.93</v>
      </c>
      <c r="AC24" s="446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</row>
    <row r="25" spans="1:55" ht="14" thickBot="1">
      <c r="A25" s="453">
        <v>12053.08</v>
      </c>
      <c r="B25" s="454">
        <v>12146.38</v>
      </c>
      <c r="C25" s="454">
        <v>11884.62</v>
      </c>
      <c r="D25" s="171" t="s">
        <v>199</v>
      </c>
      <c r="E25" s="453">
        <v>46586.04</v>
      </c>
      <c r="F25" s="454">
        <v>10384.209999999999</v>
      </c>
      <c r="G25" s="454">
        <v>12002.37</v>
      </c>
      <c r="H25" s="630">
        <v>46834.71</v>
      </c>
      <c r="I25" s="454">
        <v>11884.62</v>
      </c>
      <c r="J25" s="454">
        <v>12180.87</v>
      </c>
      <c r="K25" s="454">
        <v>11452.72</v>
      </c>
      <c r="L25" s="454">
        <v>11316.5</v>
      </c>
      <c r="M25" s="630">
        <v>51735.42</v>
      </c>
      <c r="N25" s="454">
        <v>13349.27</v>
      </c>
      <c r="O25" s="454">
        <v>13970.68</v>
      </c>
      <c r="P25" s="454">
        <v>11649.82</v>
      </c>
      <c r="Q25" s="454">
        <v>12765.65</v>
      </c>
      <c r="R25" s="630">
        <v>78254.789999999994</v>
      </c>
      <c r="S25" s="454">
        <v>20753.97</v>
      </c>
      <c r="T25" s="454">
        <v>22763.23</v>
      </c>
      <c r="U25" s="454">
        <v>18419.509999999998</v>
      </c>
      <c r="V25" s="454">
        <v>16318.08</v>
      </c>
      <c r="W25" s="630">
        <v>35575.79</v>
      </c>
      <c r="X25" s="454">
        <v>12226.19</v>
      </c>
      <c r="Y25" s="454">
        <v>9190.36</v>
      </c>
      <c r="Z25" s="454">
        <v>7398.46</v>
      </c>
      <c r="AA25" s="454">
        <v>6760.78</v>
      </c>
      <c r="AB25" s="630">
        <v>26115.39</v>
      </c>
      <c r="AC25" s="456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</row>
    <row r="26" spans="1:55" s="26" customFormat="1" ht="14.5" thickTop="1">
      <c r="A26" s="220" t="s">
        <v>230</v>
      </c>
      <c r="B26" s="183"/>
      <c r="C26" s="183"/>
      <c r="D26" s="183"/>
      <c r="E26" s="183"/>
      <c r="F26" s="183"/>
      <c r="G26" s="184"/>
      <c r="H26" s="184"/>
      <c r="I26" s="184"/>
      <c r="J26" s="183"/>
      <c r="K26" s="183"/>
      <c r="L26" s="183"/>
      <c r="M26" s="183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</row>
    <row r="27" spans="1:55">
      <c r="A27" s="4"/>
      <c r="B27" s="4"/>
      <c r="C27" s="4"/>
      <c r="D27" s="4"/>
      <c r="E27" s="4"/>
      <c r="F27" s="4"/>
      <c r="G27" s="6"/>
      <c r="H27" s="6"/>
      <c r="I27" s="6"/>
      <c r="J27" s="4"/>
      <c r="K27" s="4"/>
      <c r="L27" s="4"/>
      <c r="M27" s="4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53"/>
      <c r="AT27" s="253"/>
      <c r="AU27" s="253"/>
    </row>
    <row r="28" spans="1:55">
      <c r="A28" s="4"/>
      <c r="B28" s="4"/>
      <c r="C28" s="4"/>
      <c r="D28" s="4"/>
      <c r="E28" s="4"/>
      <c r="F28" s="4"/>
      <c r="G28" s="6"/>
      <c r="H28" s="6"/>
      <c r="I28" s="6"/>
      <c r="J28" s="4"/>
      <c r="K28" s="4"/>
      <c r="L28" s="4"/>
      <c r="M28" s="4"/>
      <c r="N28" s="4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</row>
    <row r="29" spans="1:55">
      <c r="A29" s="4"/>
      <c r="B29" s="4"/>
      <c r="C29" s="4"/>
      <c r="D29" s="4"/>
      <c r="E29" s="4"/>
      <c r="F29" s="4"/>
      <c r="G29" s="6"/>
      <c r="H29" s="6"/>
      <c r="I29" s="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2"/>
      <c r="AA29" s="4"/>
      <c r="AB29" s="4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</row>
    <row r="30" spans="1:55" ht="14" thickBot="1">
      <c r="A30" s="4"/>
      <c r="B30" s="4"/>
      <c r="C30" s="4"/>
      <c r="D30" s="93" t="s">
        <v>122</v>
      </c>
      <c r="E30" s="277">
        <v>46022</v>
      </c>
      <c r="F30" s="278">
        <v>45930</v>
      </c>
      <c r="G30" s="278">
        <v>45838</v>
      </c>
      <c r="H30" s="278">
        <v>45747</v>
      </c>
      <c r="I30" s="657">
        <v>45657</v>
      </c>
      <c r="J30" s="278">
        <v>45565</v>
      </c>
      <c r="K30" s="278">
        <v>45473</v>
      </c>
      <c r="L30" s="278">
        <v>45382</v>
      </c>
      <c r="M30" s="657">
        <v>45291</v>
      </c>
      <c r="N30" s="278" t="s">
        <v>239</v>
      </c>
      <c r="O30" s="278" t="s">
        <v>234</v>
      </c>
      <c r="P30" s="278">
        <v>45016</v>
      </c>
      <c r="Q30" s="657">
        <v>44926</v>
      </c>
      <c r="R30" s="278">
        <v>44834</v>
      </c>
      <c r="S30" s="278">
        <v>44742</v>
      </c>
      <c r="T30" s="278">
        <v>44651</v>
      </c>
      <c r="U30" s="657">
        <v>44561</v>
      </c>
      <c r="V30" s="278">
        <v>44469</v>
      </c>
      <c r="W30" s="278">
        <v>44377</v>
      </c>
      <c r="X30" s="278">
        <v>44286</v>
      </c>
      <c r="Y30" s="657">
        <v>44196</v>
      </c>
      <c r="Z30" s="536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</row>
    <row r="31" spans="1:55" ht="13.5" thickTop="1" thickBot="1">
      <c r="A31" s="4"/>
      <c r="B31" s="4"/>
      <c r="C31" s="4"/>
      <c r="D31" s="166" t="s">
        <v>193</v>
      </c>
      <c r="E31" s="443">
        <v>26962.57</v>
      </c>
      <c r="F31" s="444">
        <v>26158.3</v>
      </c>
      <c r="G31" s="444">
        <v>24369.53</v>
      </c>
      <c r="H31" s="444">
        <v>23747.3</v>
      </c>
      <c r="I31" s="625">
        <v>22718.74</v>
      </c>
      <c r="J31" s="444">
        <v>22881.51</v>
      </c>
      <c r="K31" s="444">
        <v>22138.49</v>
      </c>
      <c r="L31" s="444">
        <v>21765.57</v>
      </c>
      <c r="M31" s="625">
        <v>21916.77</v>
      </c>
      <c r="N31" s="444">
        <v>21178.799999999999</v>
      </c>
      <c r="O31" s="444">
        <v>22302.55</v>
      </c>
      <c r="P31" s="444">
        <v>20907.689999999999</v>
      </c>
      <c r="Q31" s="625">
        <v>20189.900000000001</v>
      </c>
      <c r="R31" s="444">
        <v>20470.39</v>
      </c>
      <c r="S31" s="444">
        <v>20508.91</v>
      </c>
      <c r="T31" s="444">
        <v>20757.47</v>
      </c>
      <c r="U31" s="625">
        <v>21241.65</v>
      </c>
      <c r="V31" s="444">
        <v>21936.92</v>
      </c>
      <c r="W31" s="444">
        <v>22459.99</v>
      </c>
      <c r="X31" s="444">
        <v>22588.3</v>
      </c>
      <c r="Y31" s="625">
        <v>22906.69</v>
      </c>
      <c r="Z31" s="446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</row>
    <row r="32" spans="1:55" ht="13" thickBot="1">
      <c r="A32" s="4"/>
      <c r="B32" s="4"/>
      <c r="C32" s="4"/>
      <c r="D32" s="254" t="s">
        <v>194</v>
      </c>
      <c r="E32" s="443">
        <v>8806.17</v>
      </c>
      <c r="F32" s="444">
        <v>8248.84</v>
      </c>
      <c r="G32" s="444">
        <v>8193.15</v>
      </c>
      <c r="H32" s="444">
        <v>7910.63</v>
      </c>
      <c r="I32" s="625">
        <v>7849.19</v>
      </c>
      <c r="J32" s="444">
        <v>7405.53</v>
      </c>
      <c r="K32" s="444">
        <v>7316.13</v>
      </c>
      <c r="L32" s="444">
        <v>7058.78</v>
      </c>
      <c r="M32" s="625">
        <v>7102.72</v>
      </c>
      <c r="N32" s="444">
        <v>6888.28</v>
      </c>
      <c r="O32" s="444">
        <v>6675.46</v>
      </c>
      <c r="P32" s="444">
        <v>6071.66</v>
      </c>
      <c r="Q32" s="625">
        <v>5854.07</v>
      </c>
      <c r="R32" s="444">
        <v>5689.67</v>
      </c>
      <c r="S32" s="444">
        <v>5662.67</v>
      </c>
      <c r="T32" s="444">
        <v>5707.44</v>
      </c>
      <c r="U32" s="625">
        <v>5779.64</v>
      </c>
      <c r="V32" s="444">
        <v>5537.7</v>
      </c>
      <c r="W32" s="444">
        <v>5596.43</v>
      </c>
      <c r="X32" s="444">
        <v>5656.31</v>
      </c>
      <c r="Y32" s="625">
        <v>5785.32</v>
      </c>
      <c r="Z32" s="446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</row>
    <row r="33" spans="1:47" ht="13" thickBot="1">
      <c r="A33" s="4"/>
      <c r="B33" s="4"/>
      <c r="C33" s="4"/>
      <c r="D33" s="254" t="s">
        <v>195</v>
      </c>
      <c r="E33" s="443">
        <v>2001.92</v>
      </c>
      <c r="F33" s="444">
        <v>1985.9</v>
      </c>
      <c r="G33" s="444">
        <v>1974.02</v>
      </c>
      <c r="H33" s="444">
        <v>1929.74</v>
      </c>
      <c r="I33" s="625">
        <v>1924.62</v>
      </c>
      <c r="J33" s="444">
        <v>1944.34</v>
      </c>
      <c r="K33" s="444">
        <v>1326.69</v>
      </c>
      <c r="L33" s="444">
        <v>1262.26</v>
      </c>
      <c r="M33" s="625">
        <v>1270.3699999999999</v>
      </c>
      <c r="N33" s="444">
        <v>1304.97</v>
      </c>
      <c r="O33" s="444">
        <v>1324.16</v>
      </c>
      <c r="P33" s="444">
        <v>1306.3699999999999</v>
      </c>
      <c r="Q33" s="625">
        <v>1317.28</v>
      </c>
      <c r="R33" s="444">
        <v>1344.32</v>
      </c>
      <c r="S33" s="444">
        <v>1376.15</v>
      </c>
      <c r="T33" s="444">
        <v>1368.41</v>
      </c>
      <c r="U33" s="625">
        <v>1347.86</v>
      </c>
      <c r="V33" s="444">
        <v>1380.77</v>
      </c>
      <c r="W33" s="444">
        <v>1431.37</v>
      </c>
      <c r="X33" s="444">
        <v>1453.21</v>
      </c>
      <c r="Y33" s="625">
        <v>1486.81</v>
      </c>
      <c r="Z33" s="446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</row>
    <row r="34" spans="1:47" ht="13" thickBot="1">
      <c r="A34" s="4"/>
      <c r="B34" s="4"/>
      <c r="C34" s="4"/>
      <c r="D34" s="33" t="s">
        <v>68</v>
      </c>
      <c r="E34" s="461">
        <v>468.45</v>
      </c>
      <c r="F34" s="462">
        <v>462.47</v>
      </c>
      <c r="G34" s="462">
        <v>455.73</v>
      </c>
      <c r="H34" s="462">
        <v>447.21</v>
      </c>
      <c r="I34" s="634">
        <v>451.16</v>
      </c>
      <c r="J34" s="462">
        <v>477.88</v>
      </c>
      <c r="K34" s="462">
        <v>477.3</v>
      </c>
      <c r="L34" s="462">
        <v>472.17</v>
      </c>
      <c r="M34" s="634">
        <v>465.08</v>
      </c>
      <c r="N34" s="462">
        <v>426.39</v>
      </c>
      <c r="O34" s="462">
        <v>407.1</v>
      </c>
      <c r="P34" s="462">
        <v>402.48</v>
      </c>
      <c r="Q34" s="634">
        <v>405.49</v>
      </c>
      <c r="R34" s="462">
        <v>377.53</v>
      </c>
      <c r="S34" s="462">
        <v>377.3</v>
      </c>
      <c r="T34" s="462">
        <v>379.23</v>
      </c>
      <c r="U34" s="634">
        <v>384.44</v>
      </c>
      <c r="V34" s="462">
        <v>387.64</v>
      </c>
      <c r="W34" s="462">
        <v>376.16</v>
      </c>
      <c r="X34" s="462">
        <v>385.11</v>
      </c>
      <c r="Y34" s="634">
        <v>434.89</v>
      </c>
      <c r="Z34" s="446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3"/>
    </row>
    <row r="35" spans="1:47" ht="13" thickBot="1">
      <c r="A35" s="4"/>
      <c r="B35" s="4"/>
      <c r="C35" s="4"/>
      <c r="D35" s="34" t="s">
        <v>0</v>
      </c>
      <c r="E35" s="453">
        <v>38239.11</v>
      </c>
      <c r="F35" s="454">
        <v>36855.51</v>
      </c>
      <c r="G35" s="454">
        <v>34992.43</v>
      </c>
      <c r="H35" s="454">
        <v>34034.879999999997</v>
      </c>
      <c r="I35" s="630">
        <v>32943.71</v>
      </c>
      <c r="J35" s="454">
        <v>32709.26</v>
      </c>
      <c r="K35" s="454">
        <v>31258.61</v>
      </c>
      <c r="L35" s="454">
        <v>30558.78</v>
      </c>
      <c r="M35" s="630">
        <v>30754.94</v>
      </c>
      <c r="N35" s="454">
        <v>29798.44</v>
      </c>
      <c r="O35" s="454">
        <v>30709.27</v>
      </c>
      <c r="P35" s="454">
        <v>28688.2</v>
      </c>
      <c r="Q35" s="630">
        <v>27766.74</v>
      </c>
      <c r="R35" s="454">
        <v>27881.91</v>
      </c>
      <c r="S35" s="454">
        <v>27925.03</v>
      </c>
      <c r="T35" s="454">
        <v>28212.55</v>
      </c>
      <c r="U35" s="630">
        <v>28753.59</v>
      </c>
      <c r="V35" s="454">
        <v>29243.040000000001</v>
      </c>
      <c r="W35" s="454">
        <v>29863.95</v>
      </c>
      <c r="X35" s="454">
        <v>30082.93</v>
      </c>
      <c r="Y35" s="630">
        <v>30613.71</v>
      </c>
      <c r="Z35" s="456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</row>
    <row r="36" spans="1:47" ht="15.5" thickTop="1">
      <c r="A36" s="4"/>
      <c r="B36" s="4"/>
      <c r="C36" s="4"/>
      <c r="D36" s="14" t="s">
        <v>249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86"/>
      <c r="T36" s="186"/>
      <c r="U36" s="186"/>
      <c r="V36" s="186"/>
      <c r="W36" s="186"/>
      <c r="X36" s="186"/>
      <c r="Y36" s="186"/>
      <c r="Z36" s="537"/>
      <c r="AA36" s="28"/>
      <c r="AB36" s="28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</row>
    <row r="37" spans="1:47">
      <c r="A37" s="4"/>
      <c r="B37" s="4"/>
      <c r="C37" s="4"/>
      <c r="D37" s="4"/>
      <c r="E37" s="4"/>
      <c r="F37" s="4"/>
      <c r="G37" s="6"/>
      <c r="H37" s="6"/>
      <c r="I37" s="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92"/>
      <c r="AA37" s="4"/>
      <c r="AB37" s="6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</row>
    <row r="38" spans="1:47">
      <c r="A38" s="4"/>
      <c r="B38" s="4"/>
      <c r="C38" s="4"/>
      <c r="D38" s="4"/>
      <c r="E38" s="4"/>
      <c r="F38" s="4"/>
      <c r="G38" s="6"/>
      <c r="H38" s="6"/>
      <c r="I38" s="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6"/>
      <c r="AA38" s="6"/>
      <c r="AB38" s="6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</row>
    <row r="39" spans="1:47">
      <c r="A39" s="4"/>
      <c r="B39" s="4"/>
      <c r="C39" s="4"/>
      <c r="D39" s="4"/>
      <c r="E39" s="4"/>
      <c r="F39" s="4"/>
      <c r="G39" s="6"/>
      <c r="H39" s="6"/>
      <c r="I39" s="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6"/>
      <c r="W39" s="6"/>
      <c r="X39" s="6"/>
      <c r="Y39" s="6"/>
      <c r="Z39" s="6"/>
      <c r="AA39" s="6"/>
      <c r="AB39" s="4"/>
    </row>
    <row r="40" spans="1:47">
      <c r="A40" s="4"/>
      <c r="B40" s="4"/>
      <c r="C40" s="4"/>
      <c r="D40" s="4"/>
      <c r="E40" s="4"/>
      <c r="F40" s="4"/>
      <c r="G40" s="6"/>
      <c r="H40" s="6"/>
      <c r="I40" s="6"/>
      <c r="J40" s="4"/>
      <c r="K40" s="4"/>
      <c r="L40" s="4"/>
      <c r="M40" s="4"/>
      <c r="N40" s="4"/>
      <c r="O40" s="4"/>
      <c r="P40" s="4"/>
      <c r="Q40" s="4"/>
      <c r="R40" s="4"/>
      <c r="S40" s="4"/>
      <c r="T40" s="6"/>
      <c r="U40" s="6"/>
      <c r="V40" s="6"/>
      <c r="W40" s="6"/>
      <c r="X40" s="6"/>
      <c r="Y40" s="6"/>
      <c r="Z40" s="4"/>
      <c r="AA40" s="4"/>
      <c r="AB40" s="4"/>
    </row>
    <row r="41" spans="1:47">
      <c r="A41" s="4"/>
      <c r="B41" s="4"/>
      <c r="C41" s="4"/>
      <c r="D41" s="4"/>
      <c r="E41" s="4"/>
      <c r="F41" s="4"/>
      <c r="G41" s="6"/>
      <c r="H41" s="6"/>
      <c r="I41" s="6"/>
      <c r="J41" s="4"/>
      <c r="K41" s="4"/>
      <c r="L41" s="4"/>
      <c r="M41" s="4"/>
      <c r="N41" s="4"/>
      <c r="O41" s="4"/>
      <c r="P41" s="4"/>
      <c r="Q41" s="6"/>
      <c r="R41" s="6"/>
      <c r="S41" s="6"/>
      <c r="T41" s="6"/>
      <c r="U41" s="6"/>
      <c r="V41" s="6"/>
      <c r="W41" s="4"/>
      <c r="X41" s="4"/>
      <c r="Y41" s="4"/>
      <c r="Z41" s="4"/>
      <c r="AA41" s="4"/>
    </row>
    <row r="42" spans="1:47">
      <c r="A42" s="4"/>
      <c r="B42" s="4"/>
      <c r="C42" s="4"/>
      <c r="D42" s="4"/>
      <c r="E42" s="4"/>
      <c r="F42" s="4"/>
      <c r="G42" s="6"/>
      <c r="H42" s="6"/>
      <c r="I42" s="6"/>
      <c r="J42" s="4"/>
      <c r="K42" s="6"/>
      <c r="L42" s="6"/>
      <c r="M42" s="6"/>
      <c r="N42" s="6"/>
      <c r="O42" s="6"/>
      <c r="P42" s="6"/>
      <c r="Q42" s="6"/>
      <c r="R42" s="6"/>
      <c r="S42" s="6"/>
      <c r="T42" s="6"/>
      <c r="U42" s="4"/>
      <c r="V42" s="4"/>
      <c r="W42" s="4"/>
      <c r="X42" s="4"/>
      <c r="Y42" s="4"/>
    </row>
    <row r="43" spans="1:47">
      <c r="A43" s="4"/>
      <c r="B43" s="4"/>
      <c r="C43" s="4"/>
      <c r="D43" s="4"/>
      <c r="E43" s="4"/>
      <c r="F43" s="4"/>
      <c r="G43" s="6"/>
      <c r="H43" s="6"/>
      <c r="I43" s="6"/>
      <c r="J43" s="4"/>
      <c r="K43" s="6"/>
      <c r="L43" s="6"/>
      <c r="M43" s="6"/>
      <c r="N43" s="6"/>
      <c r="O43" s="6"/>
      <c r="P43" s="6"/>
      <c r="Q43" s="6"/>
      <c r="R43" s="6"/>
      <c r="S43" s="6"/>
      <c r="T43" s="6"/>
      <c r="U43" s="4"/>
      <c r="V43" s="4"/>
      <c r="W43" s="4"/>
      <c r="X43" s="4"/>
      <c r="Y43" s="4"/>
    </row>
    <row r="44" spans="1:47">
      <c r="T44" s="2"/>
    </row>
    <row r="45" spans="1:47">
      <c r="T45" s="2"/>
    </row>
    <row r="46" spans="1:47">
      <c r="T46" s="2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44"/>
  <sheetViews>
    <sheetView showGridLines="0" zoomScaleNormal="100" workbookViewId="0">
      <pane ySplit="3" topLeftCell="A4" activePane="bottomLeft" state="frozen"/>
      <selection activeCell="D34" sqref="D34"/>
      <selection pane="bottomLeft" activeCell="A2" sqref="A2"/>
    </sheetView>
  </sheetViews>
  <sheetFormatPr defaultRowHeight="12.5" outlineLevelCol="1"/>
  <cols>
    <col min="1" max="3" width="7.81640625" style="24" customWidth="1"/>
    <col min="4" max="4" width="45.54296875" customWidth="1"/>
    <col min="5" max="9" width="10.453125" customWidth="1"/>
    <col min="10" max="13" width="10.453125" style="2" customWidth="1"/>
    <col min="14" max="23" width="10.453125" customWidth="1"/>
    <col min="24" max="28" width="10.453125" customWidth="1" outlineLevel="1"/>
  </cols>
  <sheetData>
    <row r="1" spans="1:29">
      <c r="D1" s="4"/>
      <c r="E1" s="4"/>
      <c r="F1" s="4"/>
      <c r="G1" s="4"/>
      <c r="H1" s="4"/>
      <c r="I1" s="4"/>
      <c r="J1" s="6"/>
      <c r="K1" s="6"/>
      <c r="L1" s="6"/>
      <c r="M1" s="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>
      <c r="D2" s="4"/>
      <c r="E2" s="4"/>
      <c r="F2" s="4"/>
      <c r="G2" s="4"/>
      <c r="H2" s="4"/>
      <c r="I2" s="4"/>
      <c r="J2" s="6"/>
      <c r="K2" s="6"/>
      <c r="L2" s="6"/>
      <c r="M2" s="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9" ht="13" thickBot="1">
      <c r="A3" s="113" t="str">
        <f>'Vanzari pe segmente&amp;Active'!A2</f>
        <v>T4/25</v>
      </c>
      <c r="B3" s="118" t="str">
        <f>'Vanzari pe segmente&amp;Active'!B2</f>
        <v>T3/25</v>
      </c>
      <c r="C3" s="118" t="str">
        <f>'Vanzari pe segmente&amp;Active'!C2</f>
        <v>T4/24</v>
      </c>
      <c r="D3" s="32" t="s">
        <v>62</v>
      </c>
      <c r="E3" s="244" t="str">
        <f>'Vanzari pe segmente&amp;Active'!E2</f>
        <v>2025</v>
      </c>
      <c r="F3" s="363" t="str">
        <f>'Vanzari pe segmente&amp;Active'!F2</f>
        <v>T2/25</v>
      </c>
      <c r="G3" s="363" t="str">
        <f>'Vanzari pe segmente&amp;Active'!G2</f>
        <v>T1/25</v>
      </c>
      <c r="H3" s="638" t="str">
        <f>'Vanzari pe segmente&amp;Active'!H2</f>
        <v>2024</v>
      </c>
      <c r="I3" s="363" t="str">
        <f>'Vanzari pe segmente&amp;Active'!I2</f>
        <v>T4/24</v>
      </c>
      <c r="J3" s="363" t="str">
        <f>'Vanzari pe segmente&amp;Active'!J2</f>
        <v>T3/24</v>
      </c>
      <c r="K3" s="363" t="str">
        <f>'Vanzari pe segmente&amp;Active'!K2</f>
        <v>T2/23</v>
      </c>
      <c r="L3" s="363" t="str">
        <f>'Vanzari pe segmente&amp;Active'!L2</f>
        <v>T1/24</v>
      </c>
      <c r="M3" s="638" t="str">
        <f>'Vanzari pe segmente&amp;Active'!M2</f>
        <v>2023</v>
      </c>
      <c r="N3" s="363" t="str">
        <f>'Vanzari pe segmente&amp;Active'!N2</f>
        <v>T4/23</v>
      </c>
      <c r="O3" s="363" t="str">
        <f>'Vanzari pe segmente&amp;Active'!O2</f>
        <v>T3/23</v>
      </c>
      <c r="P3" s="363" t="str">
        <f>'Vanzari pe segmente&amp;Active'!P2</f>
        <v>T2/23</v>
      </c>
      <c r="Q3" s="363" t="str">
        <f>'Vanzari pe segmente&amp;Active'!Q2</f>
        <v>T1/23</v>
      </c>
      <c r="R3" s="638" t="str">
        <f>'Vanzari pe segmente&amp;Active'!R2</f>
        <v>2022</v>
      </c>
      <c r="S3" s="363" t="str">
        <f>'Vanzari pe segmente&amp;Active'!S2</f>
        <v>T4/22</v>
      </c>
      <c r="T3" s="363" t="str">
        <f>'Vanzari pe segmente&amp;Active'!T2</f>
        <v>T3/22</v>
      </c>
      <c r="U3" s="363" t="str">
        <f>'Vanzari pe segmente&amp;Active'!U2</f>
        <v>T2/22</v>
      </c>
      <c r="V3" s="363" t="str">
        <f>'Vanzari pe segmente&amp;Active'!V2</f>
        <v>T1/22</v>
      </c>
      <c r="W3" s="638" t="str">
        <f>'Vanzari pe segmente&amp;Active'!W2</f>
        <v>2021</v>
      </c>
      <c r="X3" s="363" t="str">
        <f>'Vanzari pe segmente&amp;Active'!X2</f>
        <v>T4/21</v>
      </c>
      <c r="Y3" s="363" t="str">
        <f>'Vanzari pe segmente&amp;Active'!Y2</f>
        <v>T3/21</v>
      </c>
      <c r="Z3" s="363" t="str">
        <f>'Vanzari pe segmente&amp;Active'!Z2</f>
        <v>T2/21</v>
      </c>
      <c r="AA3" s="363" t="str">
        <f>'Vanzari pe segmente&amp;Active'!AA2</f>
        <v>T1/21</v>
      </c>
      <c r="AB3" s="638" t="str">
        <f>'Vanzari pe segmente&amp;Active'!AB2</f>
        <v>2020</v>
      </c>
    </row>
    <row r="4" spans="1:29" ht="14" thickTop="1">
      <c r="A4" s="321">
        <v>1746.4</v>
      </c>
      <c r="B4" s="322">
        <v>1477.5242418541497</v>
      </c>
      <c r="C4" s="322">
        <v>1569.3422547195896</v>
      </c>
      <c r="D4" s="172" t="s">
        <v>196</v>
      </c>
      <c r="E4" s="321">
        <v>5647.9</v>
      </c>
      <c r="F4" s="338">
        <v>1368.00298362995</v>
      </c>
      <c r="G4" s="338">
        <v>1055.9517508935</v>
      </c>
      <c r="H4" s="658">
        <v>4459.425426714246</v>
      </c>
      <c r="I4" s="338">
        <v>1569.3422547195896</v>
      </c>
      <c r="J4" s="338">
        <v>1228.067816398762</v>
      </c>
      <c r="K4" s="338">
        <v>889.52535126039425</v>
      </c>
      <c r="L4" s="338">
        <v>772.49000433550009</v>
      </c>
      <c r="M4" s="658">
        <v>2583.5972063734603</v>
      </c>
      <c r="N4" s="338">
        <v>870.51689762299657</v>
      </c>
      <c r="O4" s="338">
        <v>552.084637836306</v>
      </c>
      <c r="P4" s="338">
        <v>610.71923281134991</v>
      </c>
      <c r="Q4" s="338">
        <v>550.27643810280779</v>
      </c>
      <c r="R4" s="658">
        <v>2558.5937521167507</v>
      </c>
      <c r="S4" s="338">
        <v>861.15727844130697</v>
      </c>
      <c r="T4" s="338">
        <v>675.56487818635367</v>
      </c>
      <c r="U4" s="338">
        <v>569.16159548909013</v>
      </c>
      <c r="V4" s="338">
        <v>452.71</v>
      </c>
      <c r="W4" s="658">
        <v>2025.1971906650078</v>
      </c>
      <c r="X4" s="338">
        <v>551.71496372731167</v>
      </c>
      <c r="Y4" s="338">
        <v>480.45006790870821</v>
      </c>
      <c r="Z4" s="338">
        <v>482.33648661635095</v>
      </c>
      <c r="AA4" s="338">
        <v>510.69567241263701</v>
      </c>
      <c r="AB4" s="658">
        <v>2382</v>
      </c>
      <c r="AC4" s="253"/>
    </row>
    <row r="5" spans="1:29" ht="13.5">
      <c r="A5" s="323">
        <v>785.7</v>
      </c>
      <c r="B5" s="324">
        <v>285.89169657880075</v>
      </c>
      <c r="C5" s="324">
        <v>685.44477212204049</v>
      </c>
      <c r="D5" s="123" t="s">
        <v>277</v>
      </c>
      <c r="E5" s="323">
        <v>1812</v>
      </c>
      <c r="F5" s="324">
        <v>454.34</v>
      </c>
      <c r="G5" s="324">
        <v>286.14178834656354</v>
      </c>
      <c r="H5" s="659">
        <v>1572.9011436810122</v>
      </c>
      <c r="I5" s="324">
        <v>685.44477212204049</v>
      </c>
      <c r="J5" s="324">
        <v>291.17365056578319</v>
      </c>
      <c r="K5" s="324">
        <v>442.11162904340273</v>
      </c>
      <c r="L5" s="324">
        <v>154.17109194978576</v>
      </c>
      <c r="M5" s="659">
        <v>1954.74907019485</v>
      </c>
      <c r="N5" s="324">
        <v>414.04568968796002</v>
      </c>
      <c r="O5" s="324">
        <v>394</v>
      </c>
      <c r="P5" s="324">
        <v>766.50593999184252</v>
      </c>
      <c r="Q5" s="324">
        <v>379.74787011393659</v>
      </c>
      <c r="R5" s="659">
        <v>835.02633416689332</v>
      </c>
      <c r="S5" s="324">
        <v>358.7855360275999</v>
      </c>
      <c r="T5" s="324">
        <v>214.86022037205146</v>
      </c>
      <c r="U5" s="324">
        <v>140.852208021509</v>
      </c>
      <c r="V5" s="324">
        <v>120.52836974573296</v>
      </c>
      <c r="W5" s="659">
        <v>765.95944166328684</v>
      </c>
      <c r="X5" s="324">
        <v>433.98693063613933</v>
      </c>
      <c r="Y5" s="324">
        <v>133.76373069004242</v>
      </c>
      <c r="Z5" s="324">
        <v>142.62516718597675</v>
      </c>
      <c r="AA5" s="324">
        <v>55.583613151128333</v>
      </c>
      <c r="AB5" s="659">
        <v>793</v>
      </c>
      <c r="AC5" s="253"/>
    </row>
    <row r="6" spans="1:29" ht="13.5">
      <c r="A6" s="323">
        <v>58.1</v>
      </c>
      <c r="B6" s="324">
        <v>130.25410004857298</v>
      </c>
      <c r="C6" s="324">
        <v>104.93440365000038</v>
      </c>
      <c r="D6" s="123" t="s">
        <v>278</v>
      </c>
      <c r="E6" s="323">
        <v>308.7</v>
      </c>
      <c r="F6" s="324">
        <v>69.92</v>
      </c>
      <c r="G6" s="324">
        <v>50.394692434424499</v>
      </c>
      <c r="H6" s="659">
        <v>1033.8251679900004</v>
      </c>
      <c r="I6" s="324">
        <v>104.93440365000038</v>
      </c>
      <c r="J6" s="324">
        <v>812.12078883000004</v>
      </c>
      <c r="K6" s="324">
        <v>94.698953140000015</v>
      </c>
      <c r="L6" s="324">
        <v>22.071022369999998</v>
      </c>
      <c r="M6" s="659">
        <v>68.563447919999987</v>
      </c>
      <c r="N6" s="324">
        <v>-2.7134527000000048</v>
      </c>
      <c r="O6" s="324">
        <v>11.857843979999991</v>
      </c>
      <c r="P6" s="324">
        <v>42.063008740000001</v>
      </c>
      <c r="Q6" s="324">
        <v>17.356047899999997</v>
      </c>
      <c r="R6" s="659">
        <v>97.054173680000005</v>
      </c>
      <c r="S6" s="324">
        <v>3.9897839600000111</v>
      </c>
      <c r="T6" s="324">
        <v>1.0469716699999907</v>
      </c>
      <c r="U6" s="324">
        <v>42.890080179999998</v>
      </c>
      <c r="V6" s="324">
        <v>49.127337870000005</v>
      </c>
      <c r="W6" s="659">
        <v>12.105144189999999</v>
      </c>
      <c r="X6" s="324">
        <v>1.5323219099999985</v>
      </c>
      <c r="Y6" s="324">
        <v>1.1779155200000009</v>
      </c>
      <c r="Z6" s="324">
        <v>8.0593222199999985</v>
      </c>
      <c r="AA6" s="324">
        <v>1.3355845400000002</v>
      </c>
      <c r="AB6" s="659">
        <v>9</v>
      </c>
      <c r="AC6" s="253"/>
    </row>
    <row r="7" spans="1:29" ht="13" thickBot="1">
      <c r="A7" s="325">
        <v>21.7</v>
      </c>
      <c r="B7" s="326">
        <v>20.195569559999999</v>
      </c>
      <c r="C7" s="326">
        <v>31.815181199999998</v>
      </c>
      <c r="D7" s="126" t="s">
        <v>75</v>
      </c>
      <c r="E7" s="325">
        <v>72.599999999999994</v>
      </c>
      <c r="F7" s="326">
        <v>20.489451950000003</v>
      </c>
      <c r="G7" s="326">
        <v>10.1433947</v>
      </c>
      <c r="H7" s="660">
        <v>104.40259506000001</v>
      </c>
      <c r="I7" s="326">
        <v>31.815181199999998</v>
      </c>
      <c r="J7" s="326">
        <v>32.451311210000014</v>
      </c>
      <c r="K7" s="326">
        <v>17.243610609999998</v>
      </c>
      <c r="L7" s="326">
        <v>22.89249204</v>
      </c>
      <c r="M7" s="660">
        <v>97.400460649999999</v>
      </c>
      <c r="N7" s="326">
        <v>41.610394589999999</v>
      </c>
      <c r="O7" s="326">
        <v>29.202523129999999</v>
      </c>
      <c r="P7" s="326">
        <v>14.990705930000003</v>
      </c>
      <c r="Q7" s="326">
        <v>11.596836999999999</v>
      </c>
      <c r="R7" s="660">
        <v>60.179140690000004</v>
      </c>
      <c r="S7" s="326">
        <v>36.952973880000002</v>
      </c>
      <c r="T7" s="326">
        <v>9.6896788999999988</v>
      </c>
      <c r="U7" s="326">
        <v>6.8748130500000002</v>
      </c>
      <c r="V7" s="326">
        <v>6.6616748599999998</v>
      </c>
      <c r="W7" s="660">
        <v>18.193448680000003</v>
      </c>
      <c r="X7" s="326">
        <v>6.5654718400000025</v>
      </c>
      <c r="Y7" s="326">
        <v>4.1311823600000004</v>
      </c>
      <c r="Z7" s="326">
        <v>3.7783843000000004</v>
      </c>
      <c r="AA7" s="326">
        <v>3.7184101799999998</v>
      </c>
      <c r="AB7" s="660">
        <v>23</v>
      </c>
      <c r="AC7" s="253"/>
    </row>
    <row r="8" spans="1:29" ht="13" thickBot="1">
      <c r="A8" s="327">
        <v>2611.9</v>
      </c>
      <c r="B8" s="328">
        <v>1913.865608041524</v>
      </c>
      <c r="C8" s="328">
        <v>2391.5366116916302</v>
      </c>
      <c r="D8" s="173" t="s">
        <v>0</v>
      </c>
      <c r="E8" s="327">
        <v>7841.2</v>
      </c>
      <c r="F8" s="328">
        <v>1912.75</v>
      </c>
      <c r="G8" s="328">
        <v>1402.6316263744882</v>
      </c>
      <c r="H8" s="661">
        <v>7170.5543334452586</v>
      </c>
      <c r="I8" s="328">
        <v>2391.5366116916302</v>
      </c>
      <c r="J8" s="328">
        <v>2363.8135670045458</v>
      </c>
      <c r="K8" s="328">
        <v>1443.5795440537968</v>
      </c>
      <c r="L8" s="328">
        <v>971.62461069528581</v>
      </c>
      <c r="M8" s="661">
        <v>4704.3101851383108</v>
      </c>
      <c r="N8" s="328">
        <v>1323.4595292009567</v>
      </c>
      <c r="O8" s="328">
        <v>988</v>
      </c>
      <c r="P8" s="328">
        <v>1434.2788874731925</v>
      </c>
      <c r="Q8" s="328">
        <v>958.9771931167445</v>
      </c>
      <c r="R8" s="661">
        <v>3550.8534006536443</v>
      </c>
      <c r="S8" s="328">
        <v>1260.8855723089068</v>
      </c>
      <c r="T8" s="328">
        <v>901.16174912840506</v>
      </c>
      <c r="U8" s="328">
        <v>759.77869674059912</v>
      </c>
      <c r="V8" s="328">
        <v>629.02738247573291</v>
      </c>
      <c r="W8" s="661">
        <v>2821.455225198295</v>
      </c>
      <c r="X8" s="328">
        <v>993.799688113451</v>
      </c>
      <c r="Y8" s="328">
        <v>619.52289647875068</v>
      </c>
      <c r="Z8" s="328">
        <v>636.79936032232763</v>
      </c>
      <c r="AA8" s="328">
        <v>571.33328028376536</v>
      </c>
      <c r="AB8" s="661">
        <v>3206</v>
      </c>
      <c r="AC8" s="253"/>
    </row>
    <row r="9" spans="1:29" s="2" customFormat="1" ht="13" thickTop="1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252"/>
    </row>
    <row r="10" spans="1:29" s="2" customFormat="1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252"/>
    </row>
    <row r="11" spans="1:29" s="2" customFormat="1" ht="13">
      <c r="A11" s="169"/>
      <c r="B11" s="174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252"/>
    </row>
    <row r="12" spans="1:29" s="2" customFormat="1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252"/>
    </row>
    <row r="13" spans="1:29" ht="13" thickBot="1">
      <c r="A13" s="110" t="str">
        <f>A3</f>
        <v>T4/25</v>
      </c>
      <c r="B13" s="121" t="str">
        <f>B3</f>
        <v>T3/25</v>
      </c>
      <c r="C13" s="127" t="str">
        <f>C3</f>
        <v>T4/24</v>
      </c>
      <c r="D13" s="128" t="s">
        <v>114</v>
      </c>
      <c r="E13" s="113" t="str">
        <f>E3</f>
        <v>2025</v>
      </c>
      <c r="F13" s="118" t="str">
        <f>F3</f>
        <v>T2/25</v>
      </c>
      <c r="G13" s="118" t="str">
        <f t="shared" ref="G13:AB13" si="0">G3</f>
        <v>T1/25</v>
      </c>
      <c r="H13" s="615" t="str">
        <f t="shared" si="0"/>
        <v>2024</v>
      </c>
      <c r="I13" s="118" t="str">
        <f t="shared" si="0"/>
        <v>T4/24</v>
      </c>
      <c r="J13" s="118" t="str">
        <f t="shared" si="0"/>
        <v>T3/24</v>
      </c>
      <c r="K13" s="118" t="str">
        <f t="shared" si="0"/>
        <v>T2/23</v>
      </c>
      <c r="L13" s="118" t="str">
        <f t="shared" si="0"/>
        <v>T1/24</v>
      </c>
      <c r="M13" s="615" t="str">
        <f t="shared" si="0"/>
        <v>2023</v>
      </c>
      <c r="N13" s="118" t="str">
        <f t="shared" si="0"/>
        <v>T4/23</v>
      </c>
      <c r="O13" s="118" t="str">
        <f t="shared" si="0"/>
        <v>T3/23</v>
      </c>
      <c r="P13" s="118" t="str">
        <f t="shared" si="0"/>
        <v>T2/23</v>
      </c>
      <c r="Q13" s="118" t="str">
        <f t="shared" si="0"/>
        <v>T1/23</v>
      </c>
      <c r="R13" s="615" t="str">
        <f t="shared" si="0"/>
        <v>2022</v>
      </c>
      <c r="S13" s="118" t="str">
        <f t="shared" si="0"/>
        <v>T4/22</v>
      </c>
      <c r="T13" s="118" t="str">
        <f t="shared" si="0"/>
        <v>T3/22</v>
      </c>
      <c r="U13" s="118" t="str">
        <f t="shared" si="0"/>
        <v>T2/22</v>
      </c>
      <c r="V13" s="118" t="str">
        <f t="shared" si="0"/>
        <v>T1/22</v>
      </c>
      <c r="W13" s="615" t="str">
        <f t="shared" si="0"/>
        <v>2021</v>
      </c>
      <c r="X13" s="118" t="str">
        <f t="shared" si="0"/>
        <v>T4/21</v>
      </c>
      <c r="Y13" s="118" t="str">
        <f t="shared" si="0"/>
        <v>T3/21</v>
      </c>
      <c r="Z13" s="118" t="str">
        <f t="shared" si="0"/>
        <v>T2/21</v>
      </c>
      <c r="AA13" s="118" t="str">
        <f t="shared" si="0"/>
        <v>T1/21</v>
      </c>
      <c r="AB13" s="615" t="str">
        <f t="shared" si="0"/>
        <v>2020</v>
      </c>
      <c r="AC13" s="253"/>
    </row>
    <row r="14" spans="1:29" ht="14" thickTop="1">
      <c r="A14" s="329">
        <v>-604.1</v>
      </c>
      <c r="B14" s="330">
        <v>1024.0887590725943</v>
      </c>
      <c r="C14" s="330">
        <v>1225.4626466015316</v>
      </c>
      <c r="D14" s="129" t="s">
        <v>279</v>
      </c>
      <c r="E14" s="329">
        <v>2926.6</v>
      </c>
      <c r="F14" s="365">
        <v>1147.9923158566291</v>
      </c>
      <c r="G14" s="365">
        <v>1358.56</v>
      </c>
      <c r="H14" s="662">
        <v>5525.6919880448777</v>
      </c>
      <c r="I14" s="365">
        <v>1225.4626466015316</v>
      </c>
      <c r="J14" s="365">
        <v>1466.5094260890437</v>
      </c>
      <c r="K14" s="365">
        <v>1451.7476172938373</v>
      </c>
      <c r="L14" s="365">
        <v>1381.9722980604652</v>
      </c>
      <c r="M14" s="662">
        <v>6558.5154038787305</v>
      </c>
      <c r="N14" s="365">
        <v>1570.1513134322931</v>
      </c>
      <c r="O14" s="365">
        <v>1773.7000837558426</v>
      </c>
      <c r="P14" s="365">
        <v>1699.9363557388924</v>
      </c>
      <c r="Q14" s="365">
        <v>1514.7276506501782</v>
      </c>
      <c r="R14" s="662">
        <v>7814.7151898400762</v>
      </c>
      <c r="S14" s="365">
        <v>1738.7757760676359</v>
      </c>
      <c r="T14" s="365">
        <v>1921.0679908191396</v>
      </c>
      <c r="U14" s="365">
        <v>2526.1634674845805</v>
      </c>
      <c r="V14" s="365">
        <v>1628.7079554687202</v>
      </c>
      <c r="W14" s="662">
        <v>4217.3247868305152</v>
      </c>
      <c r="X14" s="365">
        <v>1245.51</v>
      </c>
      <c r="Y14" s="365">
        <v>1102.0383679930189</v>
      </c>
      <c r="Z14" s="365">
        <v>981.58361401753029</v>
      </c>
      <c r="AA14" s="365">
        <v>888.20296561596081</v>
      </c>
      <c r="AB14" s="662">
        <v>2305</v>
      </c>
      <c r="AC14" s="253"/>
    </row>
    <row r="15" spans="1:29">
      <c r="A15" s="331">
        <v>872.1</v>
      </c>
      <c r="B15" s="332">
        <v>1072.8676556533721</v>
      </c>
      <c r="C15" s="332">
        <v>658.06686478487018</v>
      </c>
      <c r="D15" s="123" t="s">
        <v>194</v>
      </c>
      <c r="E15" s="331">
        <v>3144.7</v>
      </c>
      <c r="F15" s="332">
        <v>567.10317746760541</v>
      </c>
      <c r="G15" s="332">
        <v>632.63</v>
      </c>
      <c r="H15" s="663">
        <v>3030.9290345353302</v>
      </c>
      <c r="I15" s="332">
        <v>658.06686478487018</v>
      </c>
      <c r="J15" s="332">
        <v>784.42076981492505</v>
      </c>
      <c r="K15" s="332">
        <v>976.77107221467077</v>
      </c>
      <c r="L15" s="332">
        <v>611.67032772086418</v>
      </c>
      <c r="M15" s="663">
        <v>3031.9706212143869</v>
      </c>
      <c r="N15" s="332">
        <v>840.47840854507967</v>
      </c>
      <c r="O15" s="332">
        <v>1243.5580848845198</v>
      </c>
      <c r="P15" s="332">
        <v>252.35461118423859</v>
      </c>
      <c r="Q15" s="332">
        <v>695.51164742640583</v>
      </c>
      <c r="R15" s="663">
        <v>4830.4888268740342</v>
      </c>
      <c r="S15" s="332">
        <v>930.21897775106117</v>
      </c>
      <c r="T15" s="332">
        <v>1233.0056020983134</v>
      </c>
      <c r="U15" s="332">
        <v>1772.3974673295857</v>
      </c>
      <c r="V15" s="332">
        <v>894.866779695074</v>
      </c>
      <c r="W15" s="663">
        <v>3432.7565152780603</v>
      </c>
      <c r="X15" s="332">
        <v>949.21131818849199</v>
      </c>
      <c r="Y15" s="332">
        <v>1097.0252727242541</v>
      </c>
      <c r="Z15" s="332">
        <v>708.35939484629591</v>
      </c>
      <c r="AA15" s="332">
        <v>678.16052951901827</v>
      </c>
      <c r="AB15" s="663">
        <v>1810</v>
      </c>
      <c r="AC15" s="253"/>
    </row>
    <row r="16" spans="1:29" ht="13.5">
      <c r="A16" s="331">
        <v>624.9</v>
      </c>
      <c r="B16" s="332">
        <v>176.81</v>
      </c>
      <c r="C16" s="332">
        <v>33.287875855067739</v>
      </c>
      <c r="D16" s="123" t="s">
        <v>280</v>
      </c>
      <c r="E16" s="331">
        <v>726</v>
      </c>
      <c r="F16" s="332">
        <v>-10.733095478529734</v>
      </c>
      <c r="G16" s="332">
        <v>-64.967982190365518</v>
      </c>
      <c r="H16" s="663">
        <v>498.67083073339347</v>
      </c>
      <c r="I16" s="332">
        <v>33.287875855067739</v>
      </c>
      <c r="J16" s="332">
        <v>103.82468926843541</v>
      </c>
      <c r="K16" s="332">
        <v>1.1853849629730462</v>
      </c>
      <c r="L16" s="332">
        <v>360.37288064691728</v>
      </c>
      <c r="M16" s="663">
        <v>1589.3685986270918</v>
      </c>
      <c r="N16" s="332">
        <v>386.06455126709398</v>
      </c>
      <c r="O16" s="332">
        <v>306.84312316999694</v>
      </c>
      <c r="P16" s="332">
        <v>516.43937327000185</v>
      </c>
      <c r="Q16" s="332">
        <v>380.02155091999902</v>
      </c>
      <c r="R16" s="663">
        <v>4789.5746587199947</v>
      </c>
      <c r="S16" s="332">
        <v>1201.3673471199954</v>
      </c>
      <c r="T16" s="332">
        <v>2602.7973334900016</v>
      </c>
      <c r="U16" s="332">
        <v>358.04657075999694</v>
      </c>
      <c r="V16" s="332">
        <v>627.36340735000044</v>
      </c>
      <c r="W16" s="663">
        <v>-121.62675246029588</v>
      </c>
      <c r="X16" s="332">
        <v>246.46646980390616</v>
      </c>
      <c r="Y16" s="332">
        <v>-326.13378154076008</v>
      </c>
      <c r="Z16" s="332">
        <v>-209.98348597344213</v>
      </c>
      <c r="AA16" s="332">
        <v>168.0240452500002</v>
      </c>
      <c r="AB16" s="663">
        <v>849</v>
      </c>
      <c r="AC16" s="253"/>
    </row>
    <row r="17" spans="1:29">
      <c r="A17" s="331">
        <v>-15.9</v>
      </c>
      <c r="B17" s="332">
        <v>-16.873295432900825</v>
      </c>
      <c r="C17" s="332">
        <v>-28.834352177409194</v>
      </c>
      <c r="D17" s="130" t="s">
        <v>75</v>
      </c>
      <c r="E17" s="331">
        <v>-65.099999999999994</v>
      </c>
      <c r="F17" s="332">
        <v>-15.551662707897272</v>
      </c>
      <c r="G17" s="332">
        <v>-16.728664206635166</v>
      </c>
      <c r="H17" s="663">
        <v>-86.48417145665897</v>
      </c>
      <c r="I17" s="332">
        <v>-28.834352177409194</v>
      </c>
      <c r="J17" s="332">
        <v>-27.869159404295338</v>
      </c>
      <c r="K17" s="332">
        <v>-12.16970030530932</v>
      </c>
      <c r="L17" s="332">
        <v>-17.610959569645118</v>
      </c>
      <c r="M17" s="663">
        <v>-120.2996002047846</v>
      </c>
      <c r="N17" s="332">
        <v>-62.795653730189322</v>
      </c>
      <c r="O17" s="332">
        <v>-19.10237032499991</v>
      </c>
      <c r="P17" s="332">
        <v>-23.11168714868197</v>
      </c>
      <c r="Q17" s="332">
        <v>-15.06541334872929</v>
      </c>
      <c r="R17" s="663">
        <v>-215.41679795096852</v>
      </c>
      <c r="S17" s="332">
        <v>-108.70446323529603</v>
      </c>
      <c r="T17" s="332">
        <v>-54.00424989229294</v>
      </c>
      <c r="U17" s="332">
        <v>-31.507929816409781</v>
      </c>
      <c r="V17" s="332">
        <v>-21.200155006969762</v>
      </c>
      <c r="W17" s="663">
        <v>-56.68530245662042</v>
      </c>
      <c r="X17" s="332">
        <v>-10.845942366057677</v>
      </c>
      <c r="Y17" s="332">
        <v>-12.778121965408936</v>
      </c>
      <c r="Z17" s="332">
        <v>-10.234591242328332</v>
      </c>
      <c r="AA17" s="332">
        <v>-22.826646882825475</v>
      </c>
      <c r="AB17" s="663">
        <v>-59</v>
      </c>
      <c r="AC17" s="253"/>
    </row>
    <row r="18" spans="1:29" ht="13" thickBot="1">
      <c r="A18" s="325">
        <v>107.4</v>
      </c>
      <c r="B18" s="333">
        <v>-2.2477939986430329E-2</v>
      </c>
      <c r="C18" s="333">
        <v>4.2099925140067995</v>
      </c>
      <c r="D18" s="131" t="s">
        <v>1</v>
      </c>
      <c r="E18" s="325">
        <v>319.3</v>
      </c>
      <c r="F18" s="326">
        <v>36.210756393268611</v>
      </c>
      <c r="G18" s="326">
        <v>175.75875206386871</v>
      </c>
      <c r="H18" s="660">
        <v>57.144398536618141</v>
      </c>
      <c r="I18" s="326">
        <v>4.2099925140067995</v>
      </c>
      <c r="J18" s="326">
        <v>26.782200134628795</v>
      </c>
      <c r="K18" s="326">
        <v>-129.4294974115401</v>
      </c>
      <c r="L18" s="326">
        <v>155.58170329952264</v>
      </c>
      <c r="M18" s="660">
        <v>-247.6690640013349</v>
      </c>
      <c r="N18" s="326">
        <v>138.05664472031509</v>
      </c>
      <c r="O18" s="326">
        <v>-21.643837741585287</v>
      </c>
      <c r="P18" s="326">
        <v>-138.05109822262571</v>
      </c>
      <c r="Q18" s="326">
        <v>-226.03077275743894</v>
      </c>
      <c r="R18" s="660">
        <v>-60.528574642253609</v>
      </c>
      <c r="S18" s="326">
        <v>68.432361273422003</v>
      </c>
      <c r="T18" s="326">
        <v>294.33051372222224</v>
      </c>
      <c r="U18" s="326">
        <v>-227.80899912886125</v>
      </c>
      <c r="V18" s="326">
        <v>-195.48245050903657</v>
      </c>
      <c r="W18" s="660">
        <v>-262.70380758634417</v>
      </c>
      <c r="X18" s="326">
        <v>-46.461905767468721</v>
      </c>
      <c r="Y18" s="326">
        <v>42.265783375934149</v>
      </c>
      <c r="Z18" s="326">
        <v>-76.855974604780982</v>
      </c>
      <c r="AA18" s="326">
        <v>-181.65171059002861</v>
      </c>
      <c r="AB18" s="660">
        <v>240</v>
      </c>
      <c r="AC18" s="253"/>
    </row>
    <row r="19" spans="1:29" ht="13" thickBot="1">
      <c r="A19" s="334">
        <v>984.4</v>
      </c>
      <c r="B19" s="335">
        <v>2256.87</v>
      </c>
      <c r="C19" s="336">
        <v>1892.1930275780671</v>
      </c>
      <c r="D19" s="175" t="s">
        <v>67</v>
      </c>
      <c r="E19" s="334">
        <v>7051.6</v>
      </c>
      <c r="F19" s="336">
        <v>1725.0214915310762</v>
      </c>
      <c r="G19" s="336">
        <v>2085.2600000000002</v>
      </c>
      <c r="H19" s="664">
        <v>9025.9520803935611</v>
      </c>
      <c r="I19" s="336">
        <v>1892.1930275780671</v>
      </c>
      <c r="J19" s="336">
        <v>2353.6679259027378</v>
      </c>
      <c r="K19" s="336">
        <v>2288.1048767546317</v>
      </c>
      <c r="L19" s="336">
        <v>2491.9862501581242</v>
      </c>
      <c r="M19" s="664">
        <v>10811.885959514091</v>
      </c>
      <c r="N19" s="336">
        <v>2871.955264234593</v>
      </c>
      <c r="O19" s="336">
        <v>3283.3550837437756</v>
      </c>
      <c r="P19" s="336">
        <v>2307.5675548218255</v>
      </c>
      <c r="Q19" s="336">
        <v>2349.164662890415</v>
      </c>
      <c r="R19" s="664">
        <v>17158.833302840882</v>
      </c>
      <c r="S19" s="336">
        <v>3830.0899989768186</v>
      </c>
      <c r="T19" s="336">
        <v>5997.1971902373843</v>
      </c>
      <c r="U19" s="336">
        <v>4397.2905766288914</v>
      </c>
      <c r="V19" s="336">
        <v>2934.2555369977881</v>
      </c>
      <c r="W19" s="664">
        <v>7209.0654396053151</v>
      </c>
      <c r="X19" s="336">
        <v>2383.8799398588717</v>
      </c>
      <c r="Y19" s="336">
        <v>1902.4175205870383</v>
      </c>
      <c r="Z19" s="336">
        <v>1392.8689570432746</v>
      </c>
      <c r="AA19" s="336">
        <v>1529.9091829121251</v>
      </c>
      <c r="AB19" s="664">
        <v>5145</v>
      </c>
      <c r="AC19" s="253"/>
    </row>
    <row r="20" spans="1:29" s="14" customFormat="1" ht="14.5" thickTop="1">
      <c r="A20" s="670"/>
      <c r="B20" s="671"/>
      <c r="C20" s="670"/>
      <c r="AC20" s="252"/>
    </row>
    <row r="21" spans="1:29" s="2" customFormat="1" ht="13">
      <c r="A21" s="672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252"/>
    </row>
    <row r="22" spans="1:29" s="2" customForma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252"/>
    </row>
    <row r="23" spans="1:29" ht="25.5" thickBot="1">
      <c r="A23" s="122" t="str">
        <f>A3</f>
        <v>T4/25</v>
      </c>
      <c r="B23" s="187" t="str">
        <f>B3</f>
        <v>T3/25</v>
      </c>
      <c r="C23" s="46" t="str">
        <f>C3</f>
        <v>T4/24</v>
      </c>
      <c r="D23" s="188" t="s">
        <v>281</v>
      </c>
      <c r="E23" s="113" t="str">
        <f>E3</f>
        <v>2025</v>
      </c>
      <c r="F23" s="118" t="str">
        <f>F3</f>
        <v>T2/25</v>
      </c>
      <c r="G23" s="118" t="str">
        <f t="shared" ref="G23:AB23" si="1">G3</f>
        <v>T1/25</v>
      </c>
      <c r="H23" s="615" t="str">
        <f t="shared" si="1"/>
        <v>2024</v>
      </c>
      <c r="I23" s="118" t="str">
        <f t="shared" si="1"/>
        <v>T4/24</v>
      </c>
      <c r="J23" s="118" t="str">
        <f t="shared" si="1"/>
        <v>T3/24</v>
      </c>
      <c r="K23" s="118" t="str">
        <f t="shared" si="1"/>
        <v>T2/23</v>
      </c>
      <c r="L23" s="118" t="str">
        <f t="shared" si="1"/>
        <v>T1/24</v>
      </c>
      <c r="M23" s="615" t="str">
        <f t="shared" si="1"/>
        <v>2023</v>
      </c>
      <c r="N23" s="118" t="str">
        <f t="shared" si="1"/>
        <v>T4/23</v>
      </c>
      <c r="O23" s="118" t="str">
        <f t="shared" si="1"/>
        <v>T3/23</v>
      </c>
      <c r="P23" s="118" t="str">
        <f t="shared" si="1"/>
        <v>T2/23</v>
      </c>
      <c r="Q23" s="118" t="str">
        <f t="shared" si="1"/>
        <v>T1/23</v>
      </c>
      <c r="R23" s="615" t="str">
        <f t="shared" si="1"/>
        <v>2022</v>
      </c>
      <c r="S23" s="118" t="str">
        <f t="shared" si="1"/>
        <v>T4/22</v>
      </c>
      <c r="T23" s="118" t="str">
        <f t="shared" si="1"/>
        <v>T3/22</v>
      </c>
      <c r="U23" s="118" t="str">
        <f t="shared" si="1"/>
        <v>T2/22</v>
      </c>
      <c r="V23" s="118" t="str">
        <f t="shared" si="1"/>
        <v>T1/22</v>
      </c>
      <c r="W23" s="615" t="str">
        <f t="shared" si="1"/>
        <v>2021</v>
      </c>
      <c r="X23" s="118" t="str">
        <f t="shared" si="1"/>
        <v>T4/21</v>
      </c>
      <c r="Y23" s="118" t="str">
        <f t="shared" si="1"/>
        <v>T3/21</v>
      </c>
      <c r="Z23" s="118" t="str">
        <f t="shared" si="1"/>
        <v>T2/21</v>
      </c>
      <c r="AA23" s="118" t="str">
        <f t="shared" si="1"/>
        <v>T1/21</v>
      </c>
      <c r="AB23" s="615" t="str">
        <f t="shared" si="1"/>
        <v>2020</v>
      </c>
      <c r="AC23" s="253"/>
    </row>
    <row r="24" spans="1:29" ht="14" thickTop="1">
      <c r="A24" s="337">
        <v>923.4</v>
      </c>
      <c r="B24" s="338">
        <v>1049.1572141125935</v>
      </c>
      <c r="C24" s="339">
        <v>1252.3993192815306</v>
      </c>
      <c r="D24" s="129" t="s">
        <v>282</v>
      </c>
      <c r="E24" s="337">
        <v>4563</v>
      </c>
      <c r="F24" s="339">
        <v>1194.8066859951075</v>
      </c>
      <c r="G24" s="339">
        <v>1395.5556381715221</v>
      </c>
      <c r="H24" s="665">
        <v>5559.8268999448765</v>
      </c>
      <c r="I24" s="339">
        <v>1252.3993192815306</v>
      </c>
      <c r="J24" s="339">
        <v>1468.7351268090438</v>
      </c>
      <c r="K24" s="339">
        <v>1453.5428813638371</v>
      </c>
      <c r="L24" s="339">
        <v>1385.1495724904651</v>
      </c>
      <c r="M24" s="665">
        <v>6565</v>
      </c>
      <c r="N24" s="339">
        <v>1573</v>
      </c>
      <c r="O24" s="339">
        <v>1777.1114559558423</v>
      </c>
      <c r="P24" s="339">
        <v>1702.7693333288923</v>
      </c>
      <c r="Q24" s="339">
        <v>1512.9538835401781</v>
      </c>
      <c r="R24" s="665">
        <v>7823.0184485900763</v>
      </c>
      <c r="S24" s="339">
        <v>1738.1693417076358</v>
      </c>
      <c r="T24" s="339">
        <v>1926.8601077691401</v>
      </c>
      <c r="U24" s="339">
        <v>2528.7731799845801</v>
      </c>
      <c r="V24" s="339">
        <v>1629.2158191287203</v>
      </c>
      <c r="W24" s="665">
        <v>4287.8833395123775</v>
      </c>
      <c r="X24" s="339">
        <v>1178.2158996689886</v>
      </c>
      <c r="Y24" s="339">
        <v>1114.8714234635174</v>
      </c>
      <c r="Z24" s="339">
        <v>1097.8113828139105</v>
      </c>
      <c r="AA24" s="339">
        <v>896.98463356596085</v>
      </c>
      <c r="AB24" s="665">
        <v>2448</v>
      </c>
      <c r="AC24" s="253"/>
    </row>
    <row r="25" spans="1:29">
      <c r="A25" s="340">
        <v>902.9</v>
      </c>
      <c r="B25" s="324">
        <v>1061.1374503932116</v>
      </c>
      <c r="C25" s="324">
        <v>566.86965855414655</v>
      </c>
      <c r="D25" s="124" t="s">
        <v>194</v>
      </c>
      <c r="E25" s="323">
        <v>3342.1</v>
      </c>
      <c r="F25" s="324">
        <v>759.22676304298955</v>
      </c>
      <c r="G25" s="324">
        <v>618.75303764344483</v>
      </c>
      <c r="H25" s="659">
        <v>3166.1465198346045</v>
      </c>
      <c r="I25" s="324">
        <v>566.86965855414655</v>
      </c>
      <c r="J25" s="324">
        <v>990.56095852096382</v>
      </c>
      <c r="K25" s="324">
        <v>929.56181222340763</v>
      </c>
      <c r="L25" s="324">
        <v>679.15409053608653</v>
      </c>
      <c r="M25" s="659">
        <v>3194</v>
      </c>
      <c r="N25" s="324">
        <v>934</v>
      </c>
      <c r="O25" s="324">
        <v>1172.3036405638643</v>
      </c>
      <c r="P25" s="324">
        <v>304.92632495585815</v>
      </c>
      <c r="Q25" s="324">
        <v>782.51237604181836</v>
      </c>
      <c r="R25" s="659">
        <v>4773.0390082832846</v>
      </c>
      <c r="S25" s="324">
        <v>1058.0172450684636</v>
      </c>
      <c r="T25" s="324">
        <v>1521.7474433684424</v>
      </c>
      <c r="U25" s="324">
        <v>1379.4696869483685</v>
      </c>
      <c r="V25" s="324">
        <v>813.80463289801014</v>
      </c>
      <c r="W25" s="659">
        <v>2810.2597277067002</v>
      </c>
      <c r="X25" s="324">
        <v>738.97429805713227</v>
      </c>
      <c r="Y25" s="324">
        <v>972.15496699205187</v>
      </c>
      <c r="Z25" s="324">
        <v>599.54671728017775</v>
      </c>
      <c r="AA25" s="324">
        <v>499.58374537733835</v>
      </c>
      <c r="AB25" s="659">
        <v>2204</v>
      </c>
      <c r="AC25" s="253"/>
    </row>
    <row r="26" spans="1:29" ht="13.5">
      <c r="A26" s="341">
        <v>384.9</v>
      </c>
      <c r="B26" s="324">
        <v>146.55000000000001</v>
      </c>
      <c r="C26" s="324">
        <v>-36.727653554931806</v>
      </c>
      <c r="D26" s="124" t="s">
        <v>280</v>
      </c>
      <c r="E26" s="341">
        <v>512.29999999999995</v>
      </c>
      <c r="F26" s="366">
        <v>27.99</v>
      </c>
      <c r="G26" s="366">
        <v>-47.123036050365521</v>
      </c>
      <c r="H26" s="666">
        <v>486.85546842339357</v>
      </c>
      <c r="I26" s="366">
        <v>-36.727653554931806</v>
      </c>
      <c r="J26" s="366">
        <v>80.894237748435046</v>
      </c>
      <c r="K26" s="366">
        <v>-20.492129887027033</v>
      </c>
      <c r="L26" s="366">
        <v>463.18101411691737</v>
      </c>
      <c r="M26" s="666">
        <v>2260</v>
      </c>
      <c r="N26" s="366">
        <v>546</v>
      </c>
      <c r="O26" s="366">
        <v>468.12054594999699</v>
      </c>
      <c r="P26" s="366">
        <v>495.3155003300019</v>
      </c>
      <c r="Q26" s="366">
        <v>750.754242199999</v>
      </c>
      <c r="R26" s="666">
        <v>3069.3101383799954</v>
      </c>
      <c r="S26" s="366">
        <v>162.90971366999611</v>
      </c>
      <c r="T26" s="366">
        <v>1299.9896240900018</v>
      </c>
      <c r="U26" s="366">
        <v>850.94815005999692</v>
      </c>
      <c r="V26" s="366">
        <v>755.4626505600005</v>
      </c>
      <c r="W26" s="666">
        <v>912.77015068202388</v>
      </c>
      <c r="X26" s="366">
        <v>478.25183494390592</v>
      </c>
      <c r="Y26" s="366">
        <v>127.10599073923999</v>
      </c>
      <c r="Z26" s="366">
        <v>91.424352848877788</v>
      </c>
      <c r="AA26" s="366">
        <v>215.98797215000019</v>
      </c>
      <c r="AB26" s="666">
        <v>828</v>
      </c>
      <c r="AC26" s="253"/>
    </row>
    <row r="27" spans="1:29">
      <c r="A27" s="340">
        <v>-15.1</v>
      </c>
      <c r="B27" s="324">
        <v>-14.944245432900885</v>
      </c>
      <c r="C27" s="324">
        <v>-11.327768177409219</v>
      </c>
      <c r="D27" s="124" t="s">
        <v>75</v>
      </c>
      <c r="E27" s="340">
        <v>-58.8</v>
      </c>
      <c r="F27" s="367">
        <v>-13.507727707897244</v>
      </c>
      <c r="G27" s="367">
        <v>-15.264021206635173</v>
      </c>
      <c r="H27" s="667">
        <v>-55.199847606658977</v>
      </c>
      <c r="I27" s="367">
        <v>-11.327768177409219</v>
      </c>
      <c r="J27" s="367">
        <v>-17.959607404295319</v>
      </c>
      <c r="K27" s="367">
        <v>-8.6955604553093195</v>
      </c>
      <c r="L27" s="367">
        <v>-17.21691156964512</v>
      </c>
      <c r="M27" s="667">
        <v>-52.311705104784593</v>
      </c>
      <c r="N27" s="367">
        <v>-20.289188630189315</v>
      </c>
      <c r="O27" s="367">
        <v>-16.921013824999914</v>
      </c>
      <c r="P27" s="367">
        <v>-1.0198436486819702</v>
      </c>
      <c r="Q27" s="367">
        <v>-13.85718334872929</v>
      </c>
      <c r="R27" s="667">
        <v>-60.579527380968536</v>
      </c>
      <c r="S27" s="367">
        <v>-23.218272665296041</v>
      </c>
      <c r="T27" s="367">
        <v>-17.753677892292952</v>
      </c>
      <c r="U27" s="367">
        <v>-6.2791181564097798</v>
      </c>
      <c r="V27" s="367">
        <v>-13.328458666969762</v>
      </c>
      <c r="W27" s="667">
        <v>-45.063034916620424</v>
      </c>
      <c r="X27" s="367">
        <v>-25.238894776057688</v>
      </c>
      <c r="Y27" s="367">
        <v>-7.131371295408929</v>
      </c>
      <c r="Z27" s="367">
        <v>0.99563220767166705</v>
      </c>
      <c r="AA27" s="367">
        <v>-13.688401052825474</v>
      </c>
      <c r="AB27" s="667">
        <v>-38</v>
      </c>
      <c r="AC27" s="253"/>
    </row>
    <row r="28" spans="1:29" ht="13" thickBot="1">
      <c r="A28" s="240">
        <v>110</v>
      </c>
      <c r="B28" s="342">
        <v>17.533104250013338</v>
      </c>
      <c r="C28" s="326">
        <v>90.155657464007518</v>
      </c>
      <c r="D28" s="125" t="s">
        <v>1</v>
      </c>
      <c r="E28" s="240">
        <v>296.2</v>
      </c>
      <c r="F28" s="368">
        <v>14.541814733268637</v>
      </c>
      <c r="G28" s="368">
        <v>154.08744740386868</v>
      </c>
      <c r="H28" s="668">
        <v>74.668542406618585</v>
      </c>
      <c r="I28" s="368">
        <v>90.155657464007518</v>
      </c>
      <c r="J28" s="368">
        <v>-59.163464815371469</v>
      </c>
      <c r="K28" s="368">
        <v>-107.6396799515401</v>
      </c>
      <c r="L28" s="368">
        <v>151.31602970952264</v>
      </c>
      <c r="M28" s="668">
        <v>-226.71731373133491</v>
      </c>
      <c r="N28" s="368">
        <v>121.88183068031509</v>
      </c>
      <c r="O28" s="368">
        <v>-4.0253588715854107</v>
      </c>
      <c r="P28" s="368">
        <v>-139.19114085262569</v>
      </c>
      <c r="Q28" s="368">
        <v>-205.38264468743895</v>
      </c>
      <c r="R28" s="668">
        <v>-99.004468782253596</v>
      </c>
      <c r="S28" s="368">
        <v>29.956467133422009</v>
      </c>
      <c r="T28" s="368">
        <v>294.33051372222224</v>
      </c>
      <c r="U28" s="368">
        <v>-227.80899912886125</v>
      </c>
      <c r="V28" s="368">
        <v>-195.48245050903657</v>
      </c>
      <c r="W28" s="668">
        <v>-203.35613204634416</v>
      </c>
      <c r="X28" s="368">
        <v>-46.461905767468721</v>
      </c>
      <c r="Y28" s="368">
        <v>42.265783375934149</v>
      </c>
      <c r="Z28" s="368">
        <v>-76.855974604780954</v>
      </c>
      <c r="AA28" s="368">
        <v>-122.30403505002863</v>
      </c>
      <c r="AB28" s="668">
        <v>193</v>
      </c>
      <c r="AC28" s="253"/>
    </row>
    <row r="29" spans="1:29" s="522" customFormat="1" ht="13" thickBot="1">
      <c r="A29" s="531">
        <v>2306.1999999999998</v>
      </c>
      <c r="B29" s="527">
        <v>2259.44</v>
      </c>
      <c r="C29" s="528">
        <v>1861.3692135673434</v>
      </c>
      <c r="D29" s="529" t="s">
        <v>67</v>
      </c>
      <c r="E29" s="531">
        <v>8654.7000000000007</v>
      </c>
      <c r="F29" s="527">
        <v>1983.0572464749387</v>
      </c>
      <c r="G29" s="527">
        <v>2106.0090659618349</v>
      </c>
      <c r="H29" s="669">
        <v>9232.2975830028336</v>
      </c>
      <c r="I29" s="527">
        <v>1861.3692135673434</v>
      </c>
      <c r="J29" s="527">
        <v>2463.0672508587768</v>
      </c>
      <c r="K29" s="527">
        <v>2246.2773232933687</v>
      </c>
      <c r="L29" s="527">
        <v>2661.5837952833467</v>
      </c>
      <c r="M29" s="669">
        <v>11740.440929076311</v>
      </c>
      <c r="N29" s="527">
        <v>3154.2274176204351</v>
      </c>
      <c r="O29" s="527">
        <v>3396.5892697731183</v>
      </c>
      <c r="P29" s="527">
        <v>2362.8001741134444</v>
      </c>
      <c r="Q29" s="527">
        <v>2826.9806737458266</v>
      </c>
      <c r="R29" s="669">
        <v>15505.783599090133</v>
      </c>
      <c r="S29" s="527">
        <v>2965.8344949142215</v>
      </c>
      <c r="T29" s="527">
        <v>5025.1740110575138</v>
      </c>
      <c r="U29" s="527">
        <v>4525.1028997076737</v>
      </c>
      <c r="V29" s="527">
        <v>2989.672193410725</v>
      </c>
      <c r="W29" s="669">
        <v>7762.4940509381368</v>
      </c>
      <c r="X29" s="527">
        <v>2323.7412321265006</v>
      </c>
      <c r="Y29" s="527">
        <v>2249.2667932753347</v>
      </c>
      <c r="Z29" s="527">
        <v>1712.9221105458569</v>
      </c>
      <c r="AA29" s="527">
        <v>1476.5639149904453</v>
      </c>
      <c r="AB29" s="669">
        <v>5635</v>
      </c>
      <c r="AC29" s="530"/>
    </row>
    <row r="30" spans="1:29" s="526" customFormat="1" ht="15" customHeight="1" thickTop="1">
      <c r="A30" s="523" t="s">
        <v>173</v>
      </c>
      <c r="B30" s="524"/>
      <c r="C30" s="523"/>
      <c r="D30" s="523"/>
      <c r="E30" s="523"/>
      <c r="F30" s="523"/>
      <c r="G30" s="523"/>
      <c r="H30" s="523"/>
      <c r="I30" s="523"/>
      <c r="J30" s="524"/>
      <c r="K30" s="524"/>
      <c r="L30" s="524"/>
      <c r="M30" s="524"/>
      <c r="N30" s="524"/>
      <c r="O30" s="523"/>
      <c r="P30" s="523"/>
      <c r="Q30" s="523"/>
      <c r="R30" s="523"/>
      <c r="S30" s="523"/>
      <c r="T30" s="525"/>
      <c r="U30" s="525"/>
      <c r="V30" s="525"/>
      <c r="W30" s="525"/>
      <c r="X30" s="525"/>
      <c r="Y30" s="525"/>
      <c r="Z30" s="525"/>
      <c r="AA30" s="525"/>
      <c r="AB30" s="525"/>
    </row>
    <row r="31" spans="1:29" s="26" customFormat="1" ht="13">
      <c r="A31" s="693" t="s">
        <v>283</v>
      </c>
      <c r="B31" s="693"/>
      <c r="C31" s="693"/>
      <c r="D31" s="693"/>
      <c r="E31" s="693"/>
      <c r="F31" s="693"/>
      <c r="G31" s="693"/>
      <c r="H31" s="693"/>
      <c r="I31" s="693"/>
      <c r="J31" s="693"/>
      <c r="K31" s="693"/>
      <c r="L31" s="693"/>
      <c r="M31" s="693"/>
      <c r="N31" s="693"/>
      <c r="O31" s="693"/>
      <c r="P31" s="693"/>
      <c r="Q31" s="693"/>
      <c r="R31" s="693"/>
      <c r="S31" s="693"/>
      <c r="T31" s="693"/>
      <c r="U31" s="693"/>
      <c r="V31" s="693"/>
      <c r="W31" s="693"/>
      <c r="X31" s="693"/>
      <c r="Y31" s="693"/>
      <c r="Z31" s="693"/>
      <c r="AA31" s="693"/>
      <c r="AB31" s="693"/>
    </row>
    <row r="32" spans="1:29" ht="14">
      <c r="A32" s="521" t="s">
        <v>284</v>
      </c>
      <c r="B32" s="58"/>
      <c r="C32" s="58"/>
    </row>
    <row r="33" spans="1:28" ht="14">
      <c r="A33" s="185" t="s">
        <v>285</v>
      </c>
      <c r="B33" s="58"/>
      <c r="C33" s="58"/>
    </row>
    <row r="34" spans="1:28">
      <c r="A34" s="176"/>
      <c r="B34" s="176"/>
      <c r="C34" s="176"/>
      <c r="D34" s="4"/>
      <c r="E34" s="4"/>
      <c r="F34" s="4"/>
      <c r="G34" s="4"/>
      <c r="H34" s="4"/>
      <c r="I34" s="4"/>
      <c r="J34" s="6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>
      <c r="A35" s="177"/>
      <c r="B35" s="177"/>
      <c r="C35" s="177"/>
    </row>
    <row r="36" spans="1:28">
      <c r="A36" s="177"/>
      <c r="B36" s="177"/>
      <c r="C36" s="177"/>
    </row>
    <row r="37" spans="1:28">
      <c r="A37" s="177"/>
      <c r="B37" s="177"/>
      <c r="C37" s="177"/>
    </row>
    <row r="38" spans="1:28">
      <c r="A38" s="178"/>
      <c r="B38" s="178"/>
      <c r="C38" s="178"/>
    </row>
    <row r="39" spans="1:28">
      <c r="A39" s="178"/>
      <c r="B39" s="178"/>
      <c r="C39" s="178"/>
    </row>
    <row r="40" spans="1:28">
      <c r="A40" s="178"/>
      <c r="B40" s="178"/>
      <c r="C40" s="178"/>
    </row>
    <row r="41" spans="1:28">
      <c r="A41" s="178"/>
      <c r="B41" s="178"/>
      <c r="C41" s="178"/>
    </row>
    <row r="42" spans="1:28">
      <c r="A42" s="10"/>
      <c r="B42" s="10"/>
      <c r="C42" s="10"/>
    </row>
    <row r="43" spans="1:28">
      <c r="A43" s="10"/>
      <c r="B43" s="178"/>
      <c r="C43" s="178"/>
    </row>
    <row r="44" spans="1:28">
      <c r="A44" s="10"/>
      <c r="B44" s="10"/>
      <c r="C44" s="10"/>
    </row>
  </sheetData>
  <mergeCells count="1">
    <mergeCell ref="A31:AB31"/>
  </mergeCells>
  <phoneticPr fontId="4" type="noConversion"/>
  <pageMargins left="0.17" right="0.16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b6d50f11-2948-4504-b85a-3bd8bed9a0fc}" enabled="1" method="Standard" siteId="{a8f2ac6f-681f-4361-b51f-c85d86014a1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Privire de ansamblu</vt:lpstr>
      <vt:lpstr>Indicatori operationali</vt:lpstr>
      <vt:lpstr>Sit veniturilor &amp; cheltuielilor</vt:lpstr>
      <vt:lpstr>Pozitia financiara</vt:lpstr>
      <vt:lpstr>Fluxuri de trezorerie</vt:lpstr>
      <vt:lpstr>Vanzari pe segmente&amp;Active</vt:lpstr>
      <vt:lpstr>Investitii&amp;Rez expl inainte Dep</vt:lpstr>
      <vt:lpstr>'Indicatori operationali'!OLE_LINK1</vt:lpstr>
      <vt:lpstr>'Fluxuri de trezorerie'!Print_Area</vt:lpstr>
      <vt:lpstr>'Indicatori operationali'!Print_Area</vt:lpstr>
      <vt:lpstr>'Investitii&amp;Rez expl inainte Dep'!Print_Area</vt:lpstr>
      <vt:lpstr>'Pozitia financiara'!Print_Area</vt:lpstr>
      <vt:lpstr>'Privire de ansamblu'!Print_Area</vt:lpstr>
      <vt:lpstr>'Sit veniturilor &amp; cheltuielilor'!Print_Area</vt:lpstr>
      <vt:lpstr>'Vanzari pe segmente&amp;Active'!Print_Area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X01000215</dc:creator>
  <cp:lastModifiedBy>Visteanu, Anca</cp:lastModifiedBy>
  <cp:lastPrinted>2023-10-30T13:36:07Z</cp:lastPrinted>
  <dcterms:created xsi:type="dcterms:W3CDTF">2007-04-30T07:07:14Z</dcterms:created>
  <dcterms:modified xsi:type="dcterms:W3CDTF">2026-02-03T14:40:54Z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